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unioestebr.sharepoint.com/sites/PRAF/Documentos Compartilhados/ASSESSORIA PRAF/PRAF - 2023/INSTRUÇÃO DE SERVIÇO 2023/INSTRUÇÃO DE SERVIÇO 006-2023 diárias Resolução SEAP 3421-2023/"/>
    </mc:Choice>
  </mc:AlternateContent>
  <xr:revisionPtr revIDLastSave="234" documentId="8_{35F30BBC-C8ED-4CBE-996E-5C44161B3FCD}" xr6:coauthVersionLast="47" xr6:coauthVersionMax="47" xr10:uidLastSave="{41EE5B00-8E16-416F-B74D-B5CD7341613D}"/>
  <bookViews>
    <workbookView xWindow="645" yWindow="255" windowWidth="12750" windowHeight="15165" tabRatio="539" xr2:uid="{00000000-000D-0000-FFFF-FFFF00000000}"/>
  </bookViews>
  <sheets>
    <sheet name="DIARIAS_2022" sheetId="1" r:id="rId1"/>
    <sheet name="RELATÓRIO VIAGEM" sheetId="2" r:id="rId2"/>
  </sheets>
  <definedNames>
    <definedName name="Selecionar5_1">DIARIAS_2022!$B$52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1" l="1"/>
  <c r="C40" i="1"/>
  <c r="C37" i="1"/>
  <c r="C36" i="1"/>
  <c r="E51" i="1"/>
  <c r="E50" i="1"/>
  <c r="E49" i="1"/>
  <c r="I29" i="1"/>
  <c r="I28" i="1"/>
  <c r="F41" i="1" l="1"/>
  <c r="G29" i="1" s="1"/>
  <c r="H29" i="1" s="1"/>
  <c r="F37" i="1"/>
  <c r="E43" i="1" s="1"/>
  <c r="E37" i="1"/>
  <c r="G37" i="1" l="1"/>
  <c r="H37" i="1" s="1"/>
  <c r="J29" i="1"/>
  <c r="E12" i="2"/>
  <c r="E46" i="1" l="1"/>
  <c r="E45" i="1"/>
  <c r="E44" i="1"/>
  <c r="J19" i="2"/>
  <c r="E14" i="2"/>
  <c r="J22" i="2"/>
  <c r="J25" i="2"/>
  <c r="D19" i="2"/>
  <c r="G25" i="2"/>
  <c r="D25" i="2"/>
  <c r="G22" i="2"/>
  <c r="D22" i="2"/>
  <c r="G19" i="2"/>
  <c r="E16" i="2"/>
  <c r="E15" i="2"/>
  <c r="B28" i="2"/>
  <c r="I37" i="2"/>
  <c r="D37" i="2"/>
  <c r="E52" i="1"/>
  <c r="D58" i="1"/>
  <c r="G37" i="2"/>
  <c r="E47" i="1" l="1"/>
  <c r="G28" i="1"/>
  <c r="H28" i="1" s="1"/>
  <c r="J28" i="1" s="1"/>
  <c r="B37" i="2"/>
  <c r="J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Carlos Alexandre Pedrollo</author>
  </authors>
  <commentList>
    <comment ref="J9" authorId="0" shapeId="0" xr:uid="{00000000-0006-0000-0000-000004000000}">
      <text>
        <r>
          <rPr>
            <b/>
            <sz val="8"/>
            <color indexed="8"/>
            <rFont val="Times New Roman"/>
            <family val="1"/>
          </rPr>
          <t xml:space="preserve">Preencher com o NR. Do Ramal ou Nr. Telefonico onde pode ser Localizado o Servidor.
</t>
        </r>
      </text>
    </comment>
    <comment ref="D10" authorId="0" shapeId="0" xr:uid="{00000000-0006-0000-0000-000005000000}">
      <text>
        <r>
          <rPr>
            <b/>
            <sz val="8"/>
            <color indexed="8"/>
            <rFont val="Times New Roman"/>
            <family val="1"/>
          </rPr>
          <t xml:space="preserve">Preencher o nome do Servidor Titular da Solicitação e Concessão desta Diária.
</t>
        </r>
      </text>
    </comment>
    <comment ref="J10" authorId="0" shapeId="0" xr:uid="{00000000-0006-0000-0000-000006000000}">
      <text>
        <r>
          <rPr>
            <b/>
            <sz val="8"/>
            <color indexed="8"/>
            <rFont val="Times New Roman"/>
            <family val="1"/>
          </rPr>
          <t>Preencher com o nr. Do Telefone Pessoal do Servidor.</t>
        </r>
      </text>
    </comment>
    <comment ref="G11" authorId="0" shapeId="0" xr:uid="{00000000-0006-0000-0000-000008000000}">
      <text>
        <r>
          <rPr>
            <b/>
            <sz val="8"/>
            <color indexed="8"/>
            <rFont val="Times New Roman"/>
            <family val="1"/>
          </rPr>
          <t>Preencher o Nr. Do Documento de Identidade Oficial do Servidor: Para Brasileiros RG. Para Estrangeiros Documento Oficial válido no Brasil.</t>
        </r>
      </text>
    </comment>
    <comment ref="J11" authorId="0" shapeId="0" xr:uid="{00000000-0006-0000-0000-000009000000}">
      <text>
        <r>
          <rPr>
            <b/>
            <sz val="8"/>
            <color indexed="8"/>
            <rFont val="Times New Roman"/>
            <family val="1"/>
          </rPr>
          <t>Preencher com o Nr. Do CPF (Cadastro de Pessoa Física - RF) do Servidor.</t>
        </r>
      </text>
    </comment>
    <comment ref="B12" authorId="0" shapeId="0" xr:uid="{00000000-0006-0000-0000-00000A000000}">
      <text>
        <r>
          <rPr>
            <b/>
            <sz val="8"/>
            <color indexed="8"/>
            <rFont val="Times New Roman"/>
            <family val="1"/>
          </rPr>
          <t>Os Valores serão depositados conforme Conta Bancária aqui Informada (Caixa Economica Federal S/A), do servidor titular dessa Solicitação de Diária..</t>
        </r>
      </text>
    </comment>
    <comment ref="E12" authorId="1" shapeId="0" xr:uid="{00000000-0006-0000-0000-00000B000000}">
      <text>
        <r>
          <rPr>
            <b/>
            <sz val="8"/>
            <color indexed="81"/>
            <rFont val="Times New Roman"/>
            <family val="1"/>
          </rPr>
          <t xml:space="preserve">
Preencher o nome do estabelecimento bancário que será efetuado o depósito.</t>
        </r>
      </text>
    </comment>
    <comment ref="H12" authorId="0" shapeId="0" xr:uid="{00000000-0006-0000-0000-00000C000000}">
      <text>
        <r>
          <rPr>
            <b/>
            <sz val="8"/>
            <color indexed="8"/>
            <rFont val="Times New Roman"/>
            <family val="1"/>
          </rPr>
          <t>Preencher o Nr. e dígito da agência da bancária onde mantem a sua Conta Corrente.</t>
        </r>
      </text>
    </comment>
    <comment ref="J12" authorId="0" shapeId="0" xr:uid="{00000000-0006-0000-0000-00000D000000}">
      <text>
        <r>
          <rPr>
            <b/>
            <sz val="8"/>
            <color indexed="8"/>
            <rFont val="Times New Roman"/>
            <family val="1"/>
          </rPr>
          <t xml:space="preserve">Preencher com o Nr. Da Conta Corrente da CEF, do Titular desta Solicitação.
</t>
        </r>
      </text>
    </comment>
    <comment ref="C14" authorId="0" shapeId="0" xr:uid="{00000000-0006-0000-0000-00000E000000}">
      <text>
        <r>
          <rPr>
            <b/>
            <sz val="8"/>
            <color indexed="8"/>
            <rFont val="Times New Roman"/>
            <family val="1"/>
          </rPr>
          <t>Preencher o Nome da Cidade de destino final para Esta Solicitação.</t>
        </r>
      </text>
    </comment>
    <comment ref="F14" authorId="0" shapeId="0" xr:uid="{00000000-0006-0000-0000-00000F000000}">
      <text>
        <r>
          <rPr>
            <b/>
            <sz val="8"/>
            <color indexed="8"/>
            <rFont val="Times New Roman"/>
            <family val="1"/>
          </rPr>
          <t>Preencher o Nome do Estado de destino final para Esta Solicitação.</t>
        </r>
      </text>
    </comment>
    <comment ref="B17" authorId="0" shapeId="0" xr:uid="{00000000-0006-0000-0000-000011000000}">
      <text>
        <r>
          <rPr>
            <b/>
            <sz val="8"/>
            <color indexed="8"/>
            <rFont val="Times New Roman"/>
            <family val="1"/>
          </rPr>
          <t xml:space="preserve">Preencher de forma clara, objetiva e detalhada dos Motivos da Viagem.
</t>
        </r>
        <r>
          <rPr>
            <b/>
            <sz val="8"/>
            <color indexed="10"/>
            <rFont val="Times New Roman"/>
            <family val="1"/>
          </rPr>
          <t>(Duplo clique para editar o conteúdo)</t>
        </r>
      </text>
    </comment>
    <comment ref="D18" authorId="0" shapeId="0" xr:uid="{4C077C7B-D600-4476-A4E9-302577DC7B08}">
      <text>
        <r>
          <rPr>
            <b/>
            <sz val="8"/>
            <color indexed="8"/>
            <rFont val="Times New Roman"/>
            <family val="1"/>
          </rPr>
          <t xml:space="preserve">Descrever o ITINERÁRIO a ser efetuado durante a viagem.
 Ex: </t>
        </r>
        <r>
          <rPr>
            <b/>
            <sz val="8"/>
            <color indexed="39"/>
            <rFont val="Times New Roman"/>
            <family val="1"/>
          </rPr>
          <t>CASCAVEL / CURITIBA / CASCAVEL</t>
        </r>
      </text>
    </comment>
    <comment ref="B20" authorId="0" shapeId="0" xr:uid="{00000000-0006-0000-0000-000013000000}">
      <text>
        <r>
          <rPr>
            <b/>
            <sz val="8"/>
            <color indexed="8"/>
            <rFont val="Times New Roman"/>
            <family val="1"/>
          </rPr>
          <t xml:space="preserve">Preencher com o nome da Cidade onde se inicia a Viagem/Diária.
</t>
        </r>
      </text>
    </comment>
    <comment ref="D20" authorId="0" shapeId="0" xr:uid="{9DE2DF99-FE36-4FF2-AC8B-4EE8D2CA887D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>data de início</t>
        </r>
        <r>
          <rPr>
            <sz val="9"/>
            <color indexed="8"/>
            <rFont val="Arial"/>
            <family val="2"/>
          </rPr>
          <t xml:space="preserve"> da viagem.
Insira os dados em formato de data:
</t>
        </r>
        <r>
          <rPr>
            <b/>
            <sz val="9"/>
            <color indexed="10"/>
            <rFont val="Arial"/>
            <family val="2"/>
          </rPr>
          <t>00/00/0000</t>
        </r>
      </text>
    </comment>
    <comment ref="E20" authorId="0" shapeId="0" xr:uid="{ADF53FC0-F501-4743-954B-DFB26C76AA3E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horário de saída</t>
        </r>
        <r>
          <rPr>
            <sz val="9"/>
            <color indexed="8"/>
            <rFont val="Arial"/>
            <family val="2"/>
          </rPr>
          <t xml:space="preserve"> da sede.
Insira os dados em formato de hora: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F20" authorId="0" shapeId="0" xr:uid="{0966090D-53CA-4ACB-AE17-B51D31E3C087}">
      <text>
        <r>
          <rPr>
            <sz val="9"/>
            <color indexed="8"/>
            <rFont val="Arial"/>
            <family val="2"/>
          </rPr>
          <t xml:space="preserve">Preencher com o nome da </t>
        </r>
        <r>
          <rPr>
            <b/>
            <sz val="9"/>
            <color indexed="8"/>
            <rFont val="Arial"/>
            <family val="2"/>
          </rPr>
          <t>cidade de destino</t>
        </r>
        <r>
          <rPr>
            <sz val="9"/>
            <color indexed="8"/>
            <rFont val="Arial"/>
            <family val="2"/>
          </rPr>
          <t>.</t>
        </r>
      </text>
    </comment>
    <comment ref="I20" authorId="0" shapeId="0" xr:uid="{CA0B9ECE-91CE-4B6D-AC7F-0475CFB98601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 xml:space="preserve">data prevista de saída </t>
        </r>
        <r>
          <rPr>
            <sz val="9"/>
            <color indexed="8"/>
            <rFont val="Arial"/>
            <family val="2"/>
          </rPr>
          <t xml:space="preserve">da cidade de destino.
Insira os dados em formato de data:
</t>
        </r>
        <r>
          <rPr>
            <sz val="9"/>
            <color indexed="10"/>
            <rFont val="Arial"/>
            <family val="2"/>
          </rPr>
          <t>00/00/0000</t>
        </r>
      </text>
    </comment>
    <comment ref="J20" authorId="0" shapeId="0" xr:uid="{C51E276E-1CEF-4373-B8BD-C76AF57CE9DD}">
      <text>
        <r>
          <rPr>
            <sz val="9"/>
            <color indexed="8"/>
            <rFont val="Arial"/>
            <family val="2"/>
          </rPr>
          <t xml:space="preserve">Preencher com o horário previsto de saída da cidade de destino.
Insira os dados em </t>
        </r>
        <r>
          <rPr>
            <b/>
            <sz val="9"/>
            <color indexed="8"/>
            <rFont val="Arial"/>
            <family val="2"/>
          </rPr>
          <t>formato de hora</t>
        </r>
        <r>
          <rPr>
            <sz val="9"/>
            <color indexed="8"/>
            <rFont val="Arial"/>
            <family val="2"/>
          </rPr>
          <t xml:space="preserve">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F22" authorId="0" shapeId="0" xr:uid="{00000000-0006-0000-0000-000019000000}">
      <text>
        <r>
          <rPr>
            <b/>
            <sz val="8"/>
            <color indexed="8"/>
            <rFont val="Times New Roman"/>
            <family val="1"/>
          </rPr>
          <t>Preencher com o nome da Cidade de Retorno Final.</t>
        </r>
      </text>
    </comment>
    <comment ref="I22" authorId="0" shapeId="0" xr:uid="{BD09A13D-CF5A-421E-819E-EAA600E064A4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 xml:space="preserve">data prevista de retorno </t>
        </r>
        <r>
          <rPr>
            <sz val="9"/>
            <color indexed="8"/>
            <rFont val="Arial"/>
            <family val="2"/>
          </rPr>
          <t xml:space="preserve">à cidade sede.
Insira os dados em formato de data:
</t>
        </r>
        <r>
          <rPr>
            <b/>
            <sz val="9"/>
            <color indexed="10"/>
            <rFont val="Arial"/>
            <family val="2"/>
          </rPr>
          <t>00/00/0000</t>
        </r>
      </text>
    </comment>
    <comment ref="J22" authorId="0" shapeId="0" xr:uid="{A416C6FC-0622-48EF-A9F5-F85B434473F1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horário previsto de chegada</t>
        </r>
        <r>
          <rPr>
            <sz val="9"/>
            <color indexed="8"/>
            <rFont val="Arial"/>
            <family val="2"/>
          </rPr>
          <t xml:space="preserve"> a cidade sede.
Insira os dados em formato de hora: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G25" authorId="0" shapeId="0" xr:uid="{00000000-0006-0000-0000-00001C000000}">
      <text>
        <r>
          <rPr>
            <sz val="14"/>
            <color indexed="8"/>
            <rFont val="Times New Roman"/>
            <family val="1"/>
          </rPr>
          <t>É necessário escolher um tipo de transporte e destino conforme consta nas opções em AMARELO.</t>
        </r>
      </text>
    </comment>
    <comment ref="G28" authorId="0" shapeId="0" xr:uid="{B04A7C29-CD52-40CE-A89D-E38AC189D0E4}">
      <text>
        <r>
          <rPr>
            <b/>
            <sz val="8"/>
            <color indexed="10"/>
            <rFont val="Arial"/>
            <family val="2"/>
          </rPr>
          <t>Cálculo automático:</t>
        </r>
        <r>
          <rPr>
            <b/>
            <sz val="8"/>
            <color indexed="8"/>
            <rFont val="Arial"/>
            <family val="2"/>
          </rPr>
          <t xml:space="preserve">
Quantidade máxima de diárias para alimentaçao que podem ser concedidas conforme o período de afastamento.</t>
        </r>
      </text>
    </comment>
    <comment ref="H28" authorId="0" shapeId="0" xr:uid="{6B1AE188-DD63-4433-85BA-B2D9A85ABB98}">
      <text>
        <r>
          <rPr>
            <b/>
            <sz val="8"/>
            <color indexed="8"/>
            <rFont val="Times New Roman"/>
            <family val="1"/>
          </rPr>
          <t xml:space="preserve">Cálculo Automático:
Não ultrapasse o limite de concessão.
</t>
        </r>
      </text>
    </comment>
    <comment ref="I28" authorId="0" shapeId="0" xr:uid="{09BFFD0B-58E0-427B-9F3D-C8E87FA55AB5}">
      <text>
        <r>
          <rPr>
            <b/>
            <sz val="8"/>
            <color indexed="8"/>
            <rFont val="Arial"/>
            <family val="2"/>
          </rPr>
          <t>Em caso de desdinos nacionais o cálculo é automático.</t>
        </r>
      </text>
    </comment>
    <comment ref="J28" authorId="0" shapeId="0" xr:uid="{3737D36E-7497-4EB9-AD1E-8F912858D27B}">
      <text>
        <r>
          <rPr>
            <b/>
            <sz val="8"/>
            <color indexed="8"/>
            <rFont val="Times New Roman"/>
            <family val="1"/>
          </rPr>
          <t>CALCULO AUTOMÁTICO</t>
        </r>
      </text>
    </comment>
    <comment ref="G29" authorId="0" shapeId="0" xr:uid="{FA22AEA2-01D5-4DAA-A521-F45568581AB7}">
      <text>
        <r>
          <rPr>
            <b/>
            <sz val="8"/>
            <color indexed="10"/>
            <rFont val="Arial"/>
            <family val="2"/>
          </rPr>
          <t>Cálculo automático:</t>
        </r>
        <r>
          <rPr>
            <b/>
            <sz val="8"/>
            <color indexed="8"/>
            <rFont val="Arial"/>
            <family val="2"/>
          </rPr>
          <t xml:space="preserve">
Quantidade máxima de diárias para alimentaçao que podem ser concedidas conforme o período de afastamento.</t>
        </r>
      </text>
    </comment>
    <comment ref="H29" authorId="0" shapeId="0" xr:uid="{8AC54F7B-C247-44E7-B6D7-D8081899DA1E}">
      <text>
        <r>
          <rPr>
            <b/>
            <sz val="8"/>
            <color indexed="8"/>
            <rFont val="Times New Roman"/>
            <family val="1"/>
          </rPr>
          <t>Cálculo Automático:
Preenchimento Automático em Caso de Diárias Nacionais:
Insira a quantidade de pernoites não gratuitos.</t>
        </r>
      </text>
    </comment>
    <comment ref="I29" authorId="0" shapeId="0" xr:uid="{343A25B6-F3AB-4073-A41F-616CAA47B903}">
      <text>
        <r>
          <rPr>
            <b/>
            <sz val="8"/>
            <color indexed="8"/>
            <rFont val="Arial"/>
            <family val="2"/>
          </rPr>
          <t>Em caso de destinos nacionais o cálculo é automático.</t>
        </r>
      </text>
    </comment>
    <comment ref="J29" authorId="0" shapeId="0" xr:uid="{207B4B83-E328-4792-B5B1-BDAD0ACD7E87}">
      <text>
        <r>
          <rPr>
            <b/>
            <sz val="8"/>
            <color indexed="8"/>
            <rFont val="Times New Roman"/>
            <family val="1"/>
          </rPr>
          <t xml:space="preserve">CÁLCULO AUTOMÁTICO:
</t>
        </r>
      </text>
    </comment>
    <comment ref="F30" authorId="0" shapeId="0" xr:uid="{00000000-0006-0000-0000-000025000000}">
      <text>
        <r>
          <rPr>
            <b/>
            <sz val="8"/>
            <color indexed="8"/>
            <rFont val="Times New Roman"/>
            <family val="1"/>
          </rPr>
          <t>Escolher a opção SIM ou NÃO conforme o Caso.</t>
        </r>
      </text>
    </comment>
    <comment ref="J30" authorId="0" shapeId="0" xr:uid="{00000000-0006-0000-0000-000026000000}">
      <text>
        <r>
          <rPr>
            <b/>
            <sz val="8"/>
            <color indexed="8"/>
            <rFont val="Times New Roman"/>
            <family val="1"/>
          </rPr>
          <t>As despesas efeuadas com Taxi serão ressarcidas após o retorno da viagem.
Este Campo não deve ser Preenchido.</t>
        </r>
      </text>
    </comment>
    <comment ref="F31" authorId="0" shapeId="0" xr:uid="{00000000-0006-0000-0000-000027000000}">
      <text>
        <r>
          <rPr>
            <b/>
            <sz val="8"/>
            <color indexed="8"/>
            <rFont val="Times New Roman"/>
            <family val="1"/>
          </rPr>
          <t xml:space="preserve">Escolher a opção SIM ou NÃO, conforme o Caso:
</t>
        </r>
      </text>
    </comment>
    <comment ref="J31" authorId="0" shapeId="0" xr:uid="{00000000-0006-0000-0000-000028000000}">
      <text>
        <r>
          <rPr>
            <b/>
            <sz val="8"/>
            <color indexed="8"/>
            <rFont val="Times New Roman"/>
            <family val="1"/>
          </rPr>
          <t>Os valores Gastos com passagens serão ressarcidos após o Retorno da viagem.
Este campo não deve ser preenchido.</t>
        </r>
      </text>
    </comment>
    <comment ref="F32" authorId="0" shapeId="0" xr:uid="{FB9D5D53-934E-4630-9412-CC7177DA3592}">
      <text>
        <r>
          <rPr>
            <b/>
            <sz val="8"/>
            <color indexed="8"/>
            <rFont val="Arial"/>
            <family val="2"/>
          </rPr>
          <t xml:space="preserve">Escolher a opção </t>
        </r>
        <r>
          <rPr>
            <b/>
            <sz val="8"/>
            <color indexed="10"/>
            <rFont val="Arial"/>
            <family val="2"/>
          </rPr>
          <t>SIM</t>
        </r>
        <r>
          <rPr>
            <b/>
            <sz val="8"/>
            <color indexed="8"/>
            <rFont val="Arial"/>
            <family val="2"/>
          </rPr>
          <t xml:space="preserve"> ou </t>
        </r>
        <r>
          <rPr>
            <b/>
            <sz val="8"/>
            <color indexed="10"/>
            <rFont val="Arial"/>
            <family val="2"/>
          </rPr>
          <t>NÃO</t>
        </r>
        <r>
          <rPr>
            <b/>
            <sz val="8"/>
            <color indexed="8"/>
            <rFont val="Arial"/>
            <family val="2"/>
          </rPr>
          <t>, conforme o caso.</t>
        </r>
      </text>
    </comment>
    <comment ref="G33" authorId="0" shapeId="0" xr:uid="{00000000-0006-0000-0000-000029000000}">
      <text>
        <r>
          <rPr>
            <b/>
            <sz val="8"/>
            <color indexed="8"/>
            <rFont val="Times New Roman"/>
            <family val="1"/>
          </rPr>
          <t>Escolha a opção SIM ou NÃO. Caso o evento disponibiliza Hospedagem Gratuitamente (SIM), o servidor não tem direito a Diária de Hospedagem.</t>
        </r>
      </text>
    </comment>
    <comment ref="J33" authorId="0" shapeId="0" xr:uid="{00000000-0006-0000-0000-00002A000000}">
      <text>
        <r>
          <rPr>
            <b/>
            <sz val="8"/>
            <color indexed="8"/>
            <rFont val="Times New Roman"/>
            <family val="1"/>
          </rPr>
          <t xml:space="preserve">Escolher a Opção SIM ou NÃO, conforme o Caso. Caso o evento disponibiliza Alimentação (SIM) o servidor não tem o Direito da Diária de Alimentação:
</t>
        </r>
      </text>
    </comment>
    <comment ref="D52" authorId="0" shapeId="0" xr:uid="{00000000-0006-0000-0000-00002B000000}">
      <text>
        <r>
          <rPr>
            <b/>
            <sz val="8"/>
            <color indexed="8"/>
            <rFont val="Times New Roman"/>
            <family val="1"/>
          </rPr>
          <t>Escolher a Opção de SIM ou NÃO. Esta complentação refere-se a casos exepcionais não Previstos nos Recuros Solicitados, como Pernoite sem complementaçao de Diárias, Diárias para o Exterior e outros casos, devidamente Autorizados.</t>
        </r>
      </text>
    </comment>
    <comment ref="D58" authorId="0" shapeId="0" xr:uid="{00000000-0006-0000-0000-00002D000000}">
      <text>
        <r>
          <rPr>
            <b/>
            <sz val="8"/>
            <color indexed="8"/>
            <rFont val="Times New Roman"/>
            <family val="1"/>
          </rPr>
          <t xml:space="preserve">Automático
</t>
        </r>
      </text>
    </comment>
    <comment ref="D64" authorId="0" shapeId="0" xr:uid="{00000000-0006-0000-0000-000030000000}">
      <text>
        <r>
          <rPr>
            <b/>
            <sz val="8"/>
            <color indexed="8"/>
            <rFont val="Times New Roman"/>
            <family val="1"/>
          </rPr>
          <t>Preencher em casos de concessão de diárias especiais.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Barbara Zanini</author>
  </authors>
  <commentList>
    <comment ref="B9" authorId="0" shapeId="0" xr:uid="{00000000-0006-0000-0100-000001000000}">
      <text>
        <r>
          <rPr>
            <b/>
            <sz val="12"/>
            <color indexed="10"/>
            <rFont val="Times New Roman"/>
            <family val="1"/>
          </rPr>
          <t>O Relatório Técnico de Viagem deve ser preenchido e entregue ao detentor do adiantamento em até dois dias uteis após o Retorno da Viagem, sob pena de ressarcimento integral das Diárias.</t>
        </r>
      </text>
    </comment>
    <comment ref="B24" authorId="1" shapeId="0" xr:uid="{CC5C6F49-9FF7-43C7-8789-E86C5405796B}">
      <text>
        <r>
          <rPr>
            <sz val="14"/>
            <color indexed="8"/>
            <rFont val="Times New Roman"/>
            <family val="1"/>
          </rPr>
          <t>Se houver alteração no retorno, essas informações devem ser alteradas de acordo com a data e horário real do retorno</t>
        </r>
      </text>
    </comment>
  </commentList>
</comments>
</file>

<file path=xl/sharedStrings.xml><?xml version="1.0" encoding="utf-8"?>
<sst xmlns="http://schemas.openxmlformats.org/spreadsheetml/2006/main" count="134" uniqueCount="106">
  <si>
    <t xml:space="preserve">                                             </t>
  </si>
  <si>
    <t>1 - DADOS PESSOAIS</t>
  </si>
  <si>
    <t>SETOR/SEÇÃO:</t>
  </si>
  <si>
    <t>RAMAL:</t>
  </si>
  <si>
    <t>Nome do Servidor:</t>
  </si>
  <si>
    <t>Outro telefone p/ contato:</t>
  </si>
  <si>
    <t>Cargo:</t>
  </si>
  <si>
    <t>RG:</t>
  </si>
  <si>
    <t xml:space="preserve">CPF:  </t>
  </si>
  <si>
    <t xml:space="preserve">Dados Bancários: </t>
  </si>
  <si>
    <t>Banco:</t>
  </si>
  <si>
    <t>Agência:</t>
  </si>
  <si>
    <t xml:space="preserve">Conta:  </t>
  </si>
  <si>
    <t>2 - DESTINO</t>
  </si>
  <si>
    <t>Cidade:</t>
  </si>
  <si>
    <t>Estado:</t>
  </si>
  <si>
    <t>País:</t>
  </si>
  <si>
    <t>Órgão a ser visitado:</t>
  </si>
  <si>
    <r>
      <t xml:space="preserve">Motivo da Viagem: </t>
    </r>
    <r>
      <rPr>
        <sz val="8"/>
        <rFont val="Arial"/>
        <family val="2"/>
      </rPr>
      <t>(anexar convocação quando se tratar de reunião e folders para participação em cursos, palestras, ETC)</t>
    </r>
  </si>
  <si>
    <t>3 - ITINERÁRIO</t>
  </si>
  <si>
    <t>SAIDA DA SEDE</t>
  </si>
  <si>
    <t>DATA</t>
  </si>
  <si>
    <t>HORA</t>
  </si>
  <si>
    <t>SAIDA DO DESTINO</t>
  </si>
  <si>
    <t>RETORNO A SEDE</t>
  </si>
  <si>
    <t>MEIO DE TRANSPORTE:</t>
  </si>
  <si>
    <t>VEICULO DA UNIOESTE</t>
  </si>
  <si>
    <t>4 - RECURSOS SOLICITADOS</t>
  </si>
  <si>
    <t>DEMAIS MUNICÍPIOS</t>
  </si>
  <si>
    <t>CÁLCULO DA DIÁRIA</t>
  </si>
  <si>
    <t>Limite de</t>
  </si>
  <si>
    <t>Quantidade</t>
  </si>
  <si>
    <t>Valor</t>
  </si>
  <si>
    <t>TOTAL R$</t>
  </si>
  <si>
    <t>Concessão</t>
  </si>
  <si>
    <t>Aprovada</t>
  </si>
  <si>
    <t>Unitário R$</t>
  </si>
  <si>
    <r>
      <t>DIÁRIAS</t>
    </r>
    <r>
      <rPr>
        <sz val="10"/>
        <rFont val="Arial"/>
        <family val="2"/>
      </rPr>
      <t xml:space="preserve"> para Alimentação</t>
    </r>
  </si>
  <si>
    <r>
      <t>DIÁRIAS</t>
    </r>
    <r>
      <rPr>
        <sz val="10"/>
        <rFont val="Arial"/>
        <family val="2"/>
      </rPr>
      <t xml:space="preserve"> para Hospedagem</t>
    </r>
  </si>
  <si>
    <t>Não</t>
  </si>
  <si>
    <t xml:space="preserve">Evento Disponibiliza Gratuitamente Hospedagem </t>
  </si>
  <si>
    <t>Disponível Alimentação</t>
  </si>
  <si>
    <t>Linhas Ocultas</t>
  </si>
  <si>
    <t>Saída</t>
  </si>
  <si>
    <t>(horas adicionais)</t>
  </si>
  <si>
    <t>Retorno</t>
  </si>
  <si>
    <t>Diárias inteiras</t>
  </si>
  <si>
    <t>Meio de transporte</t>
  </si>
  <si>
    <t>AÉREO</t>
  </si>
  <si>
    <t>Total das diárias de alimentação</t>
  </si>
  <si>
    <t>VEÍCULO PRÓPRIO</t>
  </si>
  <si>
    <t>Tabela</t>
  </si>
  <si>
    <t>Alimentação</t>
  </si>
  <si>
    <t>Pousada</t>
  </si>
  <si>
    <t>Total</t>
  </si>
  <si>
    <t>MISTO</t>
  </si>
  <si>
    <t>DISTRITO FEDERAL</t>
  </si>
  <si>
    <t>Sim</t>
  </si>
  <si>
    <t>CAPITAIS DE ESTADO</t>
  </si>
  <si>
    <t>Complemento?</t>
  </si>
  <si>
    <t>Declaramos que o serviço a ser prestado e/ou a participação no evento pelo servidor é de interesse deste Órgão e seu afastamento não acarretará prejuízos acadêmicos ou administrativos.</t>
  </si>
  <si>
    <t>Interessado</t>
  </si>
  <si>
    <t>Assinatura e Carimbo da Chefia</t>
  </si>
  <si>
    <t>Imediata</t>
  </si>
  <si>
    <t>OBSERVAÇÃO:</t>
  </si>
  <si>
    <t>RODOVIÁRIO</t>
  </si>
  <si>
    <t xml:space="preserve">       </t>
  </si>
  <si>
    <t>Unidade</t>
  </si>
  <si>
    <t>RELATÓRIO TÉCNICO DE VIAGEM</t>
  </si>
  <si>
    <t>NOME DO SERVIDOR:</t>
  </si>
  <si>
    <t>SETOR:</t>
  </si>
  <si>
    <t>ITINERÁRIO:</t>
  </si>
  <si>
    <t>CIDADE:</t>
  </si>
  <si>
    <t>DATA:</t>
  </si>
  <si>
    <t>HORÁRIO:</t>
  </si>
  <si>
    <t>2 - RELATAR OS RESULTADOS DA VIAGEM:</t>
  </si>
  <si>
    <t>3 - RELATAR OUTRAS CONSIDERAÇÕES E JUSTIFICATIVAS:</t>
  </si>
  <si>
    <t>LOCAL</t>
  </si>
  <si>
    <t>Assinatura do Servidor</t>
  </si>
  <si>
    <t>Assinatura da Chefia Imediata</t>
  </si>
  <si>
    <r>
      <t xml:space="preserve">1 - RELATAR AS RAZÕES DA VIAGEM E </t>
    </r>
    <r>
      <rPr>
        <b/>
        <sz val="10"/>
        <color rgb="FFFF0000"/>
        <rFont val="Verdana"/>
        <family val="2"/>
      </rPr>
      <t>ANEXAR COMPROVANTES:</t>
    </r>
  </si>
  <si>
    <t xml:space="preserve"> REITOR - SOLICITAÇÃO E CONCESSÃO DE DIÁRIAS</t>
  </si>
  <si>
    <t>Brasil</t>
  </si>
  <si>
    <t>Reitor</t>
  </si>
  <si>
    <t>Reitoria</t>
  </si>
  <si>
    <t>Gabinete do Reitor</t>
  </si>
  <si>
    <t>UNIDADE:</t>
  </si>
  <si>
    <t>CASCAVEL</t>
  </si>
  <si>
    <t>preencher</t>
  </si>
  <si>
    <r>
      <rPr>
        <sz val="10"/>
        <rFont val="Arial"/>
        <family val="2"/>
      </rPr>
      <t>Haverá necessidade de</t>
    </r>
    <r>
      <rPr>
        <b/>
        <sz val="10"/>
        <rFont val="Arial"/>
        <family val="2"/>
      </rPr>
      <t xml:space="preserve"> PERNOITE? </t>
    </r>
  </si>
  <si>
    <t>TOTAL DA SOLICITAÇÃO (em Reais)</t>
  </si>
  <si>
    <t>Adicional superior a 6 e inferior a 8 horas</t>
  </si>
  <si>
    <t>Adicional superior a 8 e inferior a 12 horas</t>
  </si>
  <si>
    <t>Adicional acima de 12 horas</t>
  </si>
  <si>
    <t>Ordenador de despesas</t>
  </si>
  <si>
    <t>Classificar o destino conforme o Decreto 12736/2022:</t>
  </si>
  <si>
    <t>3. Anexar Relatório Técnico e demais documentos que comprovem que o servidor esteve no local/órgão visitado para evidenciar a realização da viagem (Certificados, Diplomas, Atas de Reunião, entre outros).</t>
  </si>
  <si>
    <t>4. Caso o aplicativo TaxiGOVPR não esteja disponível, os comprovantes de despesa de locomoção deverão estar de acordo com a legislação vigente. Os Recibos de Táxi ou aplicativo de transporte (nas localidades fora do âmbito do Estado do Paraná) devem conter valor, identificação da UNIDADE, Placa do Veículo, Itinerário, Nome e RG/CPF do Motorista ou CNPJ e Razão Social da Empresa Prestadora de Serviço, Local e Data. SEM ALTERAÇÕES, RASURAS E EMENDAS.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</si>
  <si>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1. A prestação de contas deverá ser no prazo máximo de 2 (dois) dias úteis, contados da data de retorno à sede.</t>
    </r>
  </si>
  <si>
    <r>
      <t xml:space="preserve">Loc.Urbana </t>
    </r>
    <r>
      <rPr>
        <b/>
        <sz val="10"/>
        <rFont val="Arial"/>
        <family val="2"/>
      </rPr>
      <t>(Preferencialmente TáxiGOVPR)</t>
    </r>
  </si>
  <si>
    <t>PASSAGENS</t>
  </si>
  <si>
    <r>
      <t xml:space="preserve">2. Se Houver despesas com locomoção urbana, </t>
    </r>
    <r>
      <rPr>
        <b/>
        <sz val="8"/>
        <rFont val="Arial"/>
        <family val="2"/>
      </rPr>
      <t>usar preferencialmente o aplicativo TaxiGOVPR</t>
    </r>
    <r>
      <rPr>
        <sz val="8"/>
        <rFont val="Arial"/>
        <family val="2"/>
      </rPr>
      <t xml:space="preserve">, para transporte terrestre no âmbito do Estado do Paraná.  </t>
    </r>
  </si>
  <si>
    <r>
      <t xml:space="preserve">Anexo IV à Instrução de Serviço nº 006/2023-PRAF  - </t>
    </r>
    <r>
      <rPr>
        <b/>
        <sz val="8"/>
        <color rgb="FFFF0000"/>
        <rFont val="Arial"/>
        <family val="2"/>
      </rPr>
      <t>ePROTOCOLO</t>
    </r>
  </si>
  <si>
    <t>Anexo VIII à Instrução de Serviço nº 006/2023-PRAF.</t>
  </si>
  <si>
    <t>CÁLCULO DA DIÁRIA PARA ALIMENTAÇÃO</t>
  </si>
  <si>
    <t>CÁLCULO DA DIÁRIA PARA HOSPEDAGEM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</si>
</sst>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&quot; (&quot;#,##0.00\);&quot; -&quot;#\ ;@\ "/>
    <numFmt numFmtId="165" formatCode="#,##0\ ;&quot; (&quot;#,##0\);&quot; -&quot;#\ ;@\ "/>
    <numFmt numFmtId="166" formatCode="dd/mm/yy\ hh:mm"/>
    <numFmt numFmtId="167" formatCode="&quot;R$&quot;\ #,##0.00"/>
  </numFmts>
  <fonts count="5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62"/>
      <name val="Arial"/>
      <family val="2"/>
    </font>
    <font>
      <sz val="8"/>
      <color indexed="1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sz val="8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Arial"/>
      <family val="2"/>
    </font>
    <font>
      <b/>
      <sz val="8"/>
      <color indexed="9"/>
      <name val="Arial"/>
      <family val="2"/>
    </font>
    <font>
      <b/>
      <sz val="10.5"/>
      <name val="Arial"/>
      <family val="2"/>
    </font>
    <font>
      <sz val="14"/>
      <color indexed="8"/>
      <name val="Times New Roman"/>
      <family val="1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color indexed="81"/>
      <name val="Times New Roman"/>
      <family val="1"/>
    </font>
    <font>
      <b/>
      <sz val="8"/>
      <color indexed="10"/>
      <name val="Times New Roman"/>
      <family val="1"/>
    </font>
    <font>
      <b/>
      <sz val="12"/>
      <name val="Times New Roman"/>
      <family val="1"/>
    </font>
    <font>
      <b/>
      <sz val="8"/>
      <color indexed="17"/>
      <name val="Arial"/>
      <family val="2"/>
    </font>
    <font>
      <b/>
      <sz val="10"/>
      <name val="Verdana"/>
      <family val="2"/>
    </font>
    <font>
      <b/>
      <sz val="16"/>
      <name val="Arial"/>
      <family val="2"/>
    </font>
    <font>
      <b/>
      <sz val="12"/>
      <color indexed="10"/>
      <name val="Times New Roman"/>
      <family val="1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8"/>
      <color rgb="FFFF0000"/>
      <name val="Arial"/>
      <family val="2"/>
    </font>
    <font>
      <b/>
      <sz val="8"/>
      <color indexed="39"/>
      <name val="Times New Roman"/>
      <family val="1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</fills>
  <borders count="9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34" fillId="22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4" fillId="0" borderId="0" applyFill="0" applyBorder="0" applyAlignment="0" applyProtection="0"/>
  </cellStyleXfs>
  <cellXfs count="222">
    <xf numFmtId="0" fontId="0" fillId="0" borderId="0" xfId="0"/>
    <xf numFmtId="0" fontId="0" fillId="0" borderId="0" xfId="0" applyProtection="1"/>
    <xf numFmtId="0" fontId="16" fillId="0" borderId="0" xfId="0" applyFont="1"/>
    <xf numFmtId="0" fontId="0" fillId="0" borderId="0" xfId="0" applyFill="1" applyBorder="1" applyProtection="1"/>
    <xf numFmtId="0" fontId="21" fillId="0" borderId="27" xfId="0" applyFont="1" applyFill="1" applyBorder="1" applyAlignment="1" applyProtection="1">
      <alignment horizontal="center"/>
    </xf>
    <xf numFmtId="0" fontId="21" fillId="0" borderId="28" xfId="0" applyFont="1" applyFill="1" applyBorder="1" applyAlignment="1" applyProtection="1">
      <alignment horizontal="center"/>
    </xf>
    <xf numFmtId="164" fontId="21" fillId="0" borderId="28" xfId="40" applyFont="1" applyFill="1" applyBorder="1" applyAlignment="1" applyProtection="1"/>
    <xf numFmtId="164" fontId="0" fillId="0" borderId="0" xfId="40" applyFont="1" applyFill="1" applyBorder="1" applyAlignment="1" applyProtection="1"/>
    <xf numFmtId="164" fontId="24" fillId="0" borderId="15" xfId="40" applyFont="1" applyFill="1" applyBorder="1" applyAlignment="1" applyProtection="1"/>
    <xf numFmtId="0" fontId="24" fillId="0" borderId="0" xfId="0" applyFont="1" applyAlignment="1" applyProtection="1"/>
    <xf numFmtId="0" fontId="17" fillId="0" borderId="0" xfId="0" applyFont="1" applyBorder="1" applyAlignment="1" applyProtection="1">
      <alignment horizontal="center"/>
    </xf>
    <xf numFmtId="0" fontId="37" fillId="23" borderId="0" xfId="0" applyFont="1" applyFill="1"/>
    <xf numFmtId="0" fontId="0" fillId="24" borderId="0" xfId="0" applyFill="1"/>
    <xf numFmtId="0" fontId="0" fillId="24" borderId="24" xfId="0" applyFill="1" applyBorder="1"/>
    <xf numFmtId="0" fontId="0" fillId="0" borderId="51" xfId="0" applyBorder="1"/>
    <xf numFmtId="0" fontId="21" fillId="0" borderId="10" xfId="0" applyFont="1" applyFill="1" applyBorder="1" applyAlignment="1" applyProtection="1">
      <alignment horizontal="left"/>
    </xf>
    <xf numFmtId="0" fontId="21" fillId="0" borderId="14" xfId="0" applyFont="1" applyFill="1" applyBorder="1" applyProtection="1"/>
    <xf numFmtId="0" fontId="21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left"/>
    </xf>
    <xf numFmtId="0" fontId="21" fillId="0" borderId="15" xfId="0" applyFont="1" applyFill="1" applyBorder="1" applyAlignment="1" applyProtection="1"/>
    <xf numFmtId="0" fontId="21" fillId="0" borderId="15" xfId="0" applyFont="1" applyFill="1" applyBorder="1" applyAlignment="1" applyProtection="1">
      <alignment horizontal="right"/>
    </xf>
    <xf numFmtId="0" fontId="21" fillId="0" borderId="15" xfId="0" applyFont="1" applyFill="1" applyBorder="1" applyAlignment="1" applyProtection="1">
      <alignment horizontal="left"/>
    </xf>
    <xf numFmtId="0" fontId="21" fillId="0" borderId="10" xfId="0" applyFont="1" applyFill="1" applyBorder="1" applyProtection="1"/>
    <xf numFmtId="0" fontId="21" fillId="0" borderId="11" xfId="0" applyFont="1" applyFill="1" applyBorder="1" applyAlignment="1" applyProtection="1">
      <alignment horizontal="left"/>
    </xf>
    <xf numFmtId="0" fontId="0" fillId="0" borderId="0" xfId="0" applyFont="1" applyFill="1" applyBorder="1" applyProtection="1"/>
    <xf numFmtId="0" fontId="19" fillId="0" borderId="19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0" fontId="19" fillId="0" borderId="21" xfId="0" applyFont="1" applyFill="1" applyBorder="1" applyAlignment="1" applyProtection="1">
      <alignment horizontal="center"/>
    </xf>
    <xf numFmtId="0" fontId="19" fillId="0" borderId="22" xfId="0" applyFont="1" applyFill="1" applyBorder="1" applyAlignment="1" applyProtection="1">
      <alignment horizontal="center"/>
    </xf>
    <xf numFmtId="0" fontId="0" fillId="0" borderId="24" xfId="0" applyFill="1" applyBorder="1" applyProtection="1"/>
    <xf numFmtId="0" fontId="0" fillId="0" borderId="25" xfId="0" applyFill="1" applyBorder="1" applyAlignment="1" applyProtection="1">
      <alignment horizontal="center"/>
    </xf>
    <xf numFmtId="0" fontId="0" fillId="0" borderId="19" xfId="0" applyFill="1" applyBorder="1" applyAlignment="1" applyProtection="1">
      <alignment horizontal="center"/>
    </xf>
    <xf numFmtId="0" fontId="0" fillId="0" borderId="28" xfId="0" applyFill="1" applyBorder="1" applyProtection="1"/>
    <xf numFmtId="164" fontId="24" fillId="0" borderId="11" xfId="40" applyFont="1" applyFill="1" applyBorder="1" applyAlignment="1" applyProtection="1"/>
    <xf numFmtId="0" fontId="30" fillId="0" borderId="11" xfId="0" applyFont="1" applyFill="1" applyBorder="1" applyProtection="1"/>
    <xf numFmtId="0" fontId="30" fillId="0" borderId="12" xfId="0" applyFont="1" applyFill="1" applyBorder="1" applyProtection="1"/>
    <xf numFmtId="0" fontId="0" fillId="0" borderId="0" xfId="0" applyFill="1"/>
    <xf numFmtId="0" fontId="39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2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1" fillId="0" borderId="46" xfId="0" applyFont="1" applyFill="1" applyBorder="1"/>
    <xf numFmtId="0" fontId="21" fillId="0" borderId="0" xfId="0" applyFont="1" applyFill="1"/>
    <xf numFmtId="0" fontId="0" fillId="0" borderId="50" xfId="0" applyFill="1" applyBorder="1"/>
    <xf numFmtId="0" fontId="0" fillId="0" borderId="15" xfId="0" applyFill="1" applyBorder="1"/>
    <xf numFmtId="0" fontId="0" fillId="0" borderId="11" xfId="0" applyFill="1" applyBorder="1"/>
    <xf numFmtId="0" fontId="0" fillId="0" borderId="0" xfId="0" applyFill="1" applyProtection="1"/>
    <xf numFmtId="0" fontId="24" fillId="0" borderId="30" xfId="0" applyFont="1" applyFill="1" applyBorder="1" applyProtection="1"/>
    <xf numFmtId="0" fontId="30" fillId="0" borderId="15" xfId="0" applyFont="1" applyFill="1" applyBorder="1" applyProtection="1"/>
    <xf numFmtId="0" fontId="30" fillId="0" borderId="16" xfId="0" applyFont="1" applyFill="1" applyBorder="1" applyProtection="1"/>
    <xf numFmtId="0" fontId="0" fillId="0" borderId="14" xfId="0" applyFill="1" applyBorder="1" applyProtection="1"/>
    <xf numFmtId="0" fontId="0" fillId="0" borderId="13" xfId="0" applyFill="1" applyBorder="1" applyProtection="1"/>
    <xf numFmtId="14" fontId="33" fillId="0" borderId="0" xfId="0" applyNumberFormat="1" applyFont="1" applyFill="1" applyBorder="1" applyProtection="1"/>
    <xf numFmtId="0" fontId="21" fillId="0" borderId="14" xfId="0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right"/>
    </xf>
    <xf numFmtId="14" fontId="0" fillId="0" borderId="0" xfId="0" applyNumberFormat="1" applyFill="1" applyBorder="1" applyProtection="1"/>
    <xf numFmtId="0" fontId="0" fillId="0" borderId="23" xfId="0" applyFill="1" applyBorder="1" applyProtection="1"/>
    <xf numFmtId="0" fontId="0" fillId="0" borderId="31" xfId="0" applyFill="1" applyBorder="1" applyProtection="1"/>
    <xf numFmtId="0" fontId="24" fillId="0" borderId="0" xfId="0" applyFont="1" applyFill="1" applyBorder="1" applyAlignment="1" applyProtection="1"/>
    <xf numFmtId="0" fontId="0" fillId="0" borderId="30" xfId="0" applyFont="1" applyFill="1" applyBorder="1" applyAlignment="1" applyProtection="1"/>
    <xf numFmtId="0" fontId="0" fillId="0" borderId="15" xfId="0" applyFont="1" applyFill="1" applyBorder="1" applyAlignment="1" applyProtection="1"/>
    <xf numFmtId="0" fontId="0" fillId="0" borderId="15" xfId="0" applyFont="1" applyFill="1" applyBorder="1" applyProtection="1"/>
    <xf numFmtId="0" fontId="22" fillId="26" borderId="15" xfId="0" applyFont="1" applyFill="1" applyBorder="1" applyAlignment="1" applyProtection="1">
      <alignment horizontal="left"/>
      <protection locked="0" hidden="1"/>
    </xf>
    <xf numFmtId="164" fontId="21" fillId="26" borderId="11" xfId="40" applyFont="1" applyFill="1" applyBorder="1" applyAlignment="1" applyProtection="1">
      <protection locked="0" hidden="1"/>
    </xf>
    <xf numFmtId="14" fontId="0" fillId="0" borderId="46" xfId="0" applyNumberFormat="1" applyFill="1" applyBorder="1" applyProtection="1"/>
    <xf numFmtId="0" fontId="21" fillId="0" borderId="14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14" fontId="0" fillId="0" borderId="46" xfId="0" applyNumberFormat="1" applyFill="1" applyBorder="1" applyProtection="1">
      <protection locked="0"/>
    </xf>
    <xf numFmtId="20" fontId="0" fillId="0" borderId="29" xfId="0" applyNumberFormat="1" applyFill="1" applyBorder="1" applyProtection="1">
      <protection locked="0"/>
    </xf>
    <xf numFmtId="0" fontId="21" fillId="0" borderId="60" xfId="0" applyFont="1" applyBorder="1" applyAlignment="1">
      <alignment horizontal="left"/>
    </xf>
    <xf numFmtId="0" fontId="21" fillId="0" borderId="61" xfId="0" applyFont="1" applyBorder="1" applyAlignment="1">
      <alignment horizontal="left"/>
    </xf>
    <xf numFmtId="164" fontId="21" fillId="25" borderId="25" xfId="40" applyFont="1" applyFill="1" applyBorder="1" applyAlignment="1" applyProtection="1">
      <protection locked="0" hidden="1"/>
    </xf>
    <xf numFmtId="0" fontId="45" fillId="26" borderId="13" xfId="0" applyFont="1" applyFill="1" applyBorder="1" applyAlignment="1" applyProtection="1">
      <alignment horizontal="left"/>
      <protection locked="0" hidden="1"/>
    </xf>
    <xf numFmtId="165" fontId="45" fillId="26" borderId="13" xfId="40" applyNumberFormat="1" applyFont="1" applyFill="1" applyBorder="1" applyAlignment="1" applyProtection="1">
      <protection locked="0" hidden="1"/>
    </xf>
    <xf numFmtId="49" fontId="45" fillId="26" borderId="16" xfId="0" applyNumberFormat="1" applyFont="1" applyFill="1" applyBorder="1" applyAlignment="1" applyProtection="1">
      <alignment horizontal="left"/>
      <protection locked="0" hidden="1"/>
    </xf>
    <xf numFmtId="0" fontId="19" fillId="0" borderId="68" xfId="0" applyFont="1" applyFill="1" applyBorder="1" applyAlignment="1" applyProtection="1">
      <alignment horizontal="center" vertical="top" wrapText="1"/>
    </xf>
    <xf numFmtId="0" fontId="19" fillId="0" borderId="60" xfId="0" applyFont="1" applyFill="1" applyBorder="1" applyAlignment="1" applyProtection="1">
      <alignment horizontal="center" vertical="top" wrapText="1"/>
    </xf>
    <xf numFmtId="0" fontId="19" fillId="0" borderId="61" xfId="0" applyFont="1" applyFill="1" applyBorder="1" applyAlignment="1" applyProtection="1">
      <alignment horizontal="center" vertical="top" wrapText="1"/>
    </xf>
    <xf numFmtId="0" fontId="0" fillId="0" borderId="73" xfId="0" applyFont="1" applyFill="1" applyBorder="1" applyProtection="1"/>
    <xf numFmtId="0" fontId="19" fillId="0" borderId="74" xfId="0" applyFont="1" applyFill="1" applyBorder="1" applyAlignment="1" applyProtection="1">
      <alignment horizontal="center" vertical="top" wrapText="1"/>
    </xf>
    <xf numFmtId="0" fontId="19" fillId="0" borderId="84" xfId="0" applyFont="1" applyFill="1" applyBorder="1" applyAlignment="1" applyProtection="1">
      <alignment horizontal="center"/>
    </xf>
    <xf numFmtId="0" fontId="19" fillId="0" borderId="85" xfId="0" applyFont="1" applyFill="1" applyBorder="1" applyAlignment="1" applyProtection="1">
      <alignment horizontal="center"/>
    </xf>
    <xf numFmtId="0" fontId="21" fillId="0" borderId="86" xfId="0" applyFont="1" applyFill="1" applyBorder="1" applyProtection="1"/>
    <xf numFmtId="164" fontId="21" fillId="0" borderId="87" xfId="40" applyFont="1" applyFill="1" applyBorder="1" applyAlignment="1" applyProtection="1"/>
    <xf numFmtId="164" fontId="21" fillId="26" borderId="91" xfId="40" applyFont="1" applyFill="1" applyBorder="1" applyAlignment="1" applyProtection="1">
      <protection locked="0" hidden="1"/>
    </xf>
    <xf numFmtId="164" fontId="21" fillId="26" borderId="92" xfId="40" applyFont="1" applyFill="1" applyBorder="1" applyAlignment="1" applyProtection="1">
      <protection locked="0" hidden="1"/>
    </xf>
    <xf numFmtId="0" fontId="21" fillId="0" borderId="26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164" fontId="21" fillId="0" borderId="21" xfId="40" applyFont="1" applyBorder="1"/>
    <xf numFmtId="164" fontId="21" fillId="25" borderId="93" xfId="40" applyFont="1" applyFill="1" applyBorder="1" applyProtection="1">
      <protection locked="0" hidden="1"/>
    </xf>
    <xf numFmtId="0" fontId="0" fillId="0" borderId="36" xfId="0" applyFill="1" applyBorder="1" applyProtection="1"/>
    <xf numFmtId="164" fontId="21" fillId="0" borderId="84" xfId="40" applyFont="1" applyFill="1" applyBorder="1" applyAlignment="1" applyProtection="1"/>
    <xf numFmtId="164" fontId="21" fillId="0" borderId="85" xfId="40" applyFont="1" applyBorder="1"/>
    <xf numFmtId="167" fontId="21" fillId="0" borderId="94" xfId="40" applyNumberFormat="1" applyFont="1" applyFill="1" applyBorder="1" applyAlignment="1" applyProtection="1"/>
    <xf numFmtId="0" fontId="29" fillId="28" borderId="0" xfId="0" applyFont="1" applyFill="1" applyProtection="1">
      <protection hidden="1"/>
    </xf>
    <xf numFmtId="0" fontId="30" fillId="28" borderId="0" xfId="0" applyFont="1" applyFill="1" applyProtection="1">
      <protection hidden="1"/>
    </xf>
    <xf numFmtId="0" fontId="30" fillId="29" borderId="0" xfId="0" applyFont="1" applyFill="1" applyProtection="1">
      <protection hidden="1"/>
    </xf>
    <xf numFmtId="21" fontId="30" fillId="29" borderId="0" xfId="0" applyNumberFormat="1" applyFont="1" applyFill="1" applyProtection="1">
      <protection hidden="1"/>
    </xf>
    <xf numFmtId="2" fontId="30" fillId="29" borderId="0" xfId="0" applyNumberFormat="1" applyFont="1" applyFill="1" applyProtection="1">
      <protection hidden="1"/>
    </xf>
    <xf numFmtId="0" fontId="19" fillId="29" borderId="0" xfId="0" applyFont="1" applyFill="1" applyProtection="1">
      <protection hidden="1"/>
    </xf>
    <xf numFmtId="0" fontId="31" fillId="29" borderId="0" xfId="0" applyFont="1" applyFill="1" applyProtection="1">
      <protection hidden="1"/>
    </xf>
    <xf numFmtId="0" fontId="24" fillId="30" borderId="0" xfId="0" applyFont="1" applyFill="1"/>
    <xf numFmtId="0" fontId="30" fillId="30" borderId="0" xfId="0" applyFont="1" applyFill="1"/>
    <xf numFmtId="0" fontId="31" fillId="30" borderId="0" xfId="0" applyFont="1" applyFill="1"/>
    <xf numFmtId="0" fontId="19" fillId="30" borderId="0" xfId="0" applyFont="1" applyFill="1"/>
    <xf numFmtId="164" fontId="24" fillId="30" borderId="0" xfId="40" applyFont="1" applyFill="1"/>
    <xf numFmtId="0" fontId="24" fillId="0" borderId="0" xfId="0" applyFont="1"/>
    <xf numFmtId="0" fontId="0" fillId="0" borderId="86" xfId="0" applyBorder="1"/>
    <xf numFmtId="0" fontId="21" fillId="0" borderId="88" xfId="0" applyFont="1" applyBorder="1"/>
    <xf numFmtId="166" fontId="30" fillId="29" borderId="0" xfId="0" applyNumberFormat="1" applyFont="1" applyFill="1" applyAlignment="1" applyProtection="1">
      <alignment horizontal="center"/>
      <protection hidden="1"/>
    </xf>
    <xf numFmtId="0" fontId="24" fillId="0" borderId="0" xfId="0" applyFont="1" applyAlignment="1">
      <alignment horizontal="left" vertical="top" wrapText="1"/>
    </xf>
    <xf numFmtId="0" fontId="0" fillId="0" borderId="35" xfId="0" applyFont="1" applyFill="1" applyBorder="1" applyAlignment="1" applyProtection="1">
      <alignment horizontal="center"/>
    </xf>
    <xf numFmtId="0" fontId="24" fillId="0" borderId="36" xfId="0" applyFont="1" applyFill="1" applyBorder="1" applyAlignment="1" applyProtection="1">
      <alignment horizontal="center"/>
    </xf>
    <xf numFmtId="0" fontId="24" fillId="0" borderId="37" xfId="0" applyFont="1" applyFill="1" applyBorder="1" applyAlignment="1" applyProtection="1">
      <alignment horizontal="center"/>
    </xf>
    <xf numFmtId="0" fontId="24" fillId="0" borderId="15" xfId="0" applyFont="1" applyFill="1" applyBorder="1" applyAlignment="1" applyProtection="1">
      <alignment horizontal="center"/>
    </xf>
    <xf numFmtId="0" fontId="24" fillId="0" borderId="16" xfId="0" applyFont="1" applyFill="1" applyBorder="1" applyAlignment="1" applyProtection="1">
      <alignment horizontal="center"/>
    </xf>
    <xf numFmtId="0" fontId="24" fillId="0" borderId="11" xfId="0" applyFont="1" applyBorder="1" applyAlignment="1">
      <alignment horizontal="left" wrapText="1"/>
    </xf>
    <xf numFmtId="0" fontId="19" fillId="0" borderId="10" xfId="0" applyFont="1" applyFill="1" applyBorder="1" applyAlignment="1" applyProtection="1">
      <alignment horizontal="left"/>
    </xf>
    <xf numFmtId="0" fontId="22" fillId="26" borderId="12" xfId="0" applyFont="1" applyFill="1" applyBorder="1" applyAlignment="1" applyProtection="1">
      <alignment horizontal="left"/>
      <protection locked="0" hidden="1"/>
    </xf>
    <xf numFmtId="0" fontId="33" fillId="0" borderId="32" xfId="0" applyFont="1" applyBorder="1" applyAlignment="1" applyProtection="1">
      <alignment horizontal="left"/>
      <protection locked="0" hidden="1"/>
    </xf>
    <xf numFmtId="0" fontId="19" fillId="0" borderId="11" xfId="0" applyFont="1" applyBorder="1" applyAlignment="1">
      <alignment horizontal="left"/>
    </xf>
    <xf numFmtId="0" fontId="0" fillId="23" borderId="14" xfId="0" applyFont="1" applyFill="1" applyBorder="1" applyAlignment="1" applyProtection="1">
      <alignment horizontal="left"/>
      <protection locked="0" hidden="1"/>
    </xf>
    <xf numFmtId="0" fontId="21" fillId="0" borderId="90" xfId="0" applyFont="1" applyFill="1" applyBorder="1" applyAlignment="1" applyProtection="1">
      <alignment horizontal="left"/>
    </xf>
    <xf numFmtId="0" fontId="21" fillId="0" borderId="91" xfId="0" applyFont="1" applyFill="1" applyBorder="1" applyAlignment="1" applyProtection="1">
      <alignment horizontal="left"/>
    </xf>
    <xf numFmtId="0" fontId="21" fillId="0" borderId="76" xfId="0" applyFont="1" applyFill="1" applyBorder="1" applyAlignment="1" applyProtection="1">
      <alignment horizontal="left"/>
    </xf>
    <xf numFmtId="0" fontId="19" fillId="0" borderId="91" xfId="0" applyFont="1" applyFill="1" applyBorder="1" applyAlignment="1" applyProtection="1">
      <alignment horizontal="left"/>
    </xf>
    <xf numFmtId="166" fontId="30" fillId="29" borderId="0" xfId="0" applyNumberFormat="1" applyFont="1" applyFill="1" applyAlignment="1" applyProtection="1">
      <alignment horizontal="center"/>
      <protection hidden="1"/>
    </xf>
    <xf numFmtId="0" fontId="20" fillId="2" borderId="33" xfId="0" applyFont="1" applyFill="1" applyBorder="1" applyAlignment="1">
      <alignment horizontal="center"/>
    </xf>
    <xf numFmtId="0" fontId="26" fillId="27" borderId="78" xfId="0" applyFont="1" applyFill="1" applyBorder="1" applyAlignment="1">
      <alignment horizontal="left"/>
    </xf>
    <xf numFmtId="0" fontId="26" fillId="27" borderId="79" xfId="0" applyFont="1" applyFill="1" applyBorder="1" applyAlignment="1">
      <alignment horizontal="left"/>
    </xf>
    <xf numFmtId="0" fontId="27" fillId="25" borderId="80" xfId="0" applyFont="1" applyFill="1" applyBorder="1" applyAlignment="1" applyProtection="1">
      <alignment horizontal="center"/>
      <protection locked="0" hidden="1"/>
    </xf>
    <xf numFmtId="0" fontId="27" fillId="25" borderId="81" xfId="0" applyFont="1" applyFill="1" applyBorder="1" applyAlignment="1" applyProtection="1">
      <alignment horizontal="center"/>
      <protection locked="0" hidden="1"/>
    </xf>
    <xf numFmtId="0" fontId="27" fillId="25" borderId="82" xfId="0" applyFont="1" applyFill="1" applyBorder="1" applyAlignment="1" applyProtection="1">
      <alignment horizontal="center"/>
      <protection locked="0" hidden="1"/>
    </xf>
    <xf numFmtId="0" fontId="20" fillId="0" borderId="83" xfId="0" applyFont="1" applyFill="1" applyBorder="1" applyAlignment="1" applyProtection="1">
      <alignment horizontal="justify" vertical="center"/>
    </xf>
    <xf numFmtId="0" fontId="20" fillId="0" borderId="39" xfId="0" applyFont="1" applyFill="1" applyBorder="1" applyAlignment="1" applyProtection="1">
      <alignment horizontal="justify" vertical="center"/>
    </xf>
    <xf numFmtId="0" fontId="21" fillId="0" borderId="89" xfId="0" applyFont="1" applyBorder="1" applyAlignment="1">
      <alignment horizontal="left"/>
    </xf>
    <xf numFmtId="0" fontId="21" fillId="0" borderId="36" xfId="0" applyFont="1" applyBorder="1" applyAlignment="1">
      <alignment horizontal="left"/>
    </xf>
    <xf numFmtId="0" fontId="31" fillId="0" borderId="65" xfId="0" applyFont="1" applyBorder="1" applyAlignment="1">
      <alignment horizontal="left"/>
    </xf>
    <xf numFmtId="0" fontId="32" fillId="0" borderId="38" xfId="0" applyFont="1" applyFill="1" applyBorder="1" applyAlignment="1" applyProtection="1">
      <alignment horizontal="center" vertical="top" wrapText="1"/>
      <protection locked="0" hidden="1"/>
    </xf>
    <xf numFmtId="0" fontId="31" fillId="0" borderId="33" xfId="0" applyFont="1" applyFill="1" applyBorder="1" applyAlignment="1" applyProtection="1">
      <alignment horizontal="justify" vertical="top" wrapText="1"/>
    </xf>
    <xf numFmtId="0" fontId="45" fillId="26" borderId="73" xfId="0" applyFont="1" applyFill="1" applyBorder="1" applyAlignment="1" applyProtection="1">
      <alignment horizontal="left"/>
      <protection locked="0" hidden="1"/>
    </xf>
    <xf numFmtId="0" fontId="45" fillId="26" borderId="14" xfId="0" applyFont="1" applyFill="1" applyBorder="1" applyAlignment="1" applyProtection="1">
      <alignment horizontal="left"/>
      <protection locked="0" hidden="1"/>
    </xf>
    <xf numFmtId="0" fontId="19" fillId="0" borderId="66" xfId="0" applyFont="1" applyFill="1" applyBorder="1" applyAlignment="1" applyProtection="1">
      <alignment horizontal="center" vertical="top" wrapText="1"/>
    </xf>
    <xf numFmtId="0" fontId="19" fillId="0" borderId="67" xfId="0" applyFont="1" applyFill="1" applyBorder="1" applyAlignment="1" applyProtection="1">
      <alignment horizontal="center" vertical="top" wrapText="1"/>
    </xf>
    <xf numFmtId="0" fontId="19" fillId="0" borderId="63" xfId="0" applyFont="1" applyFill="1" applyBorder="1" applyAlignment="1" applyProtection="1">
      <alignment horizontal="left" vertical="center"/>
    </xf>
    <xf numFmtId="0" fontId="19" fillId="0" borderId="75" xfId="0" applyFont="1" applyFill="1" applyBorder="1" applyAlignment="1" applyProtection="1">
      <alignment horizontal="left" vertical="center"/>
    </xf>
    <xf numFmtId="0" fontId="19" fillId="25" borderId="64" xfId="0" applyFont="1" applyFill="1" applyBorder="1" applyAlignment="1" applyProtection="1">
      <alignment horizontal="center" vertical="center"/>
      <protection locked="0" hidden="1"/>
    </xf>
    <xf numFmtId="0" fontId="45" fillId="26" borderId="77" xfId="0" applyFont="1" applyFill="1" applyBorder="1" applyAlignment="1" applyProtection="1">
      <alignment horizontal="left"/>
      <protection locked="0" hidden="1"/>
    </xf>
    <xf numFmtId="0" fontId="45" fillId="26" borderId="64" xfId="0" applyFont="1" applyFill="1" applyBorder="1" applyAlignment="1" applyProtection="1">
      <alignment horizontal="left"/>
      <protection locked="0" hidden="1"/>
    </xf>
    <xf numFmtId="0" fontId="25" fillId="2" borderId="40" xfId="0" applyFont="1" applyFill="1" applyBorder="1" applyAlignment="1">
      <alignment horizontal="left" vertical="top" wrapText="1"/>
    </xf>
    <xf numFmtId="0" fontId="47" fillId="25" borderId="10" xfId="0" applyFont="1" applyFill="1" applyBorder="1" applyAlignment="1" applyProtection="1">
      <alignment horizontal="center" vertical="center" wrapText="1"/>
      <protection locked="0" hidden="1"/>
    </xf>
    <xf numFmtId="0" fontId="47" fillId="25" borderId="11" xfId="0" applyFont="1" applyFill="1" applyBorder="1" applyAlignment="1" applyProtection="1">
      <alignment horizontal="center" vertical="center" wrapText="1"/>
      <protection locked="0" hidden="1"/>
    </xf>
    <xf numFmtId="0" fontId="47" fillId="25" borderId="12" xfId="0" applyFont="1" applyFill="1" applyBorder="1" applyAlignment="1" applyProtection="1">
      <alignment horizontal="center" vertical="center" wrapText="1"/>
      <protection locked="0" hidden="1"/>
    </xf>
    <xf numFmtId="0" fontId="19" fillId="0" borderId="62" xfId="0" applyFont="1" applyFill="1" applyBorder="1" applyAlignment="1" applyProtection="1">
      <alignment horizontal="center" vertical="top" wrapText="1"/>
    </xf>
    <xf numFmtId="0" fontId="19" fillId="0" borderId="71" xfId="0" applyFont="1" applyFill="1" applyBorder="1" applyAlignment="1" applyProtection="1">
      <alignment horizontal="center" vertical="top" wrapText="1"/>
    </xf>
    <xf numFmtId="0" fontId="19" fillId="0" borderId="72" xfId="0" applyFont="1" applyFill="1" applyBorder="1" applyAlignment="1" applyProtection="1">
      <alignment horizontal="center" vertical="top" wrapText="1"/>
    </xf>
    <xf numFmtId="0" fontId="21" fillId="0" borderId="23" xfId="0" applyFont="1" applyFill="1" applyBorder="1" applyAlignment="1" applyProtection="1">
      <alignment horizontal="left"/>
    </xf>
    <xf numFmtId="0" fontId="45" fillId="26" borderId="31" xfId="0" applyFont="1" applyFill="1" applyBorder="1" applyAlignment="1" applyProtection="1">
      <alignment horizontal="left"/>
      <protection locked="0" hidden="1"/>
    </xf>
    <xf numFmtId="0" fontId="19" fillId="0" borderId="38" xfId="0" applyFont="1" applyFill="1" applyBorder="1" applyAlignment="1" applyProtection="1">
      <alignment horizontal="left"/>
    </xf>
    <xf numFmtId="0" fontId="45" fillId="26" borderId="30" xfId="0" applyFont="1" applyFill="1" applyBorder="1" applyAlignment="1" applyProtection="1">
      <alignment horizontal="justify" vertical="top" wrapText="1"/>
      <protection locked="0"/>
    </xf>
    <xf numFmtId="0" fontId="45" fillId="26" borderId="15" xfId="0" applyFont="1" applyFill="1" applyBorder="1" applyAlignment="1" applyProtection="1">
      <alignment horizontal="justify" vertical="top" wrapText="1"/>
      <protection locked="0"/>
    </xf>
    <xf numFmtId="0" fontId="45" fillId="26" borderId="16" xfId="0" applyFont="1" applyFill="1" applyBorder="1" applyAlignment="1" applyProtection="1">
      <alignment horizontal="justify" vertical="top" wrapText="1"/>
      <protection locked="0"/>
    </xf>
    <xf numFmtId="0" fontId="21" fillId="0" borderId="14" xfId="0" applyFont="1" applyFill="1" applyBorder="1" applyAlignment="1" applyProtection="1">
      <alignment horizontal="left"/>
    </xf>
    <xf numFmtId="0" fontId="46" fillId="26" borderId="0" xfId="0" applyFont="1" applyFill="1" applyBorder="1" applyAlignment="1" applyProtection="1">
      <alignment horizontal="left"/>
      <protection locked="0" hidden="1"/>
    </xf>
    <xf numFmtId="0" fontId="21" fillId="0" borderId="0" xfId="0" applyFont="1" applyFill="1" applyBorder="1" applyAlignment="1" applyProtection="1">
      <alignment horizontal="left"/>
    </xf>
    <xf numFmtId="0" fontId="20" fillId="2" borderId="40" xfId="0" applyFont="1" applyFill="1" applyBorder="1" applyAlignment="1">
      <alignment horizontal="center"/>
    </xf>
    <xf numFmtId="0" fontId="45" fillId="26" borderId="11" xfId="0" applyFont="1" applyFill="1" applyBorder="1" applyAlignment="1" applyProtection="1">
      <alignment horizontal="left"/>
      <protection locked="0" hidden="1"/>
    </xf>
    <xf numFmtId="0" fontId="45" fillId="26" borderId="0" xfId="0" applyFont="1" applyFill="1" applyBorder="1" applyAlignment="1" applyProtection="1">
      <alignment horizontal="left"/>
      <protection locked="0" hidden="1"/>
    </xf>
    <xf numFmtId="0" fontId="21" fillId="0" borderId="30" xfId="0" applyFont="1" applyFill="1" applyBorder="1" applyAlignment="1" applyProtection="1">
      <alignment horizontal="left"/>
    </xf>
    <xf numFmtId="0" fontId="45" fillId="26" borderId="15" xfId="0" applyFont="1" applyFill="1" applyBorder="1" applyAlignment="1" applyProtection="1">
      <alignment horizontal="left"/>
      <protection locked="0" hidden="1"/>
    </xf>
    <xf numFmtId="0" fontId="17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 vertical="center"/>
    </xf>
    <xf numFmtId="0" fontId="20" fillId="2" borderId="56" xfId="0" applyFont="1" applyFill="1" applyBorder="1" applyAlignment="1">
      <alignment horizontal="center"/>
    </xf>
    <xf numFmtId="0" fontId="20" fillId="2" borderId="57" xfId="0" applyFont="1" applyFill="1" applyBorder="1" applyAlignment="1">
      <alignment horizontal="center"/>
    </xf>
    <xf numFmtId="0" fontId="20" fillId="2" borderId="58" xfId="0" applyFont="1" applyFill="1" applyBorder="1" applyAlignment="1">
      <alignment horizontal="center"/>
    </xf>
    <xf numFmtId="0" fontId="31" fillId="0" borderId="0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/>
    <xf numFmtId="0" fontId="43" fillId="0" borderId="0" xfId="0" applyFont="1" applyAlignment="1">
      <alignment horizontal="center"/>
    </xf>
    <xf numFmtId="0" fontId="39" fillId="0" borderId="42" xfId="0" applyFont="1" applyFill="1" applyBorder="1" applyAlignment="1">
      <alignment horizontal="center"/>
    </xf>
    <xf numFmtId="0" fontId="39" fillId="0" borderId="43" xfId="0" applyFont="1" applyFill="1" applyBorder="1" applyAlignment="1">
      <alignment horizontal="center"/>
    </xf>
    <xf numFmtId="0" fontId="39" fillId="0" borderId="42" xfId="0" applyFont="1" applyFill="1" applyBorder="1" applyAlignment="1" applyProtection="1">
      <alignment horizontal="center"/>
    </xf>
    <xf numFmtId="14" fontId="42" fillId="0" borderId="29" xfId="0" applyNumberFormat="1" applyFont="1" applyFill="1" applyBorder="1" applyAlignment="1" applyProtection="1">
      <alignment horizontal="center"/>
    </xf>
    <xf numFmtId="0" fontId="0" fillId="26" borderId="47" xfId="0" applyFill="1" applyBorder="1" applyAlignment="1" applyProtection="1">
      <alignment horizontal="justify" vertical="top" wrapText="1"/>
      <protection locked="0"/>
    </xf>
    <xf numFmtId="0" fontId="0" fillId="26" borderId="48" xfId="0" applyFill="1" applyBorder="1" applyAlignment="1" applyProtection="1">
      <alignment horizontal="justify" vertical="top" wrapText="1"/>
      <protection locked="0"/>
    </xf>
    <xf numFmtId="0" fontId="0" fillId="26" borderId="49" xfId="0" applyFill="1" applyBorder="1" applyAlignment="1" applyProtection="1">
      <alignment horizontal="justify" vertical="top" wrapText="1"/>
      <protection locked="0"/>
    </xf>
    <xf numFmtId="0" fontId="21" fillId="0" borderId="45" xfId="0" applyFont="1" applyFill="1" applyBorder="1" applyAlignment="1">
      <alignment horizontal="center"/>
    </xf>
    <xf numFmtId="0" fontId="21" fillId="0" borderId="44" xfId="0" applyFont="1" applyFill="1" applyBorder="1" applyAlignment="1">
      <alignment horizontal="left"/>
    </xf>
    <xf numFmtId="0" fontId="0" fillId="0" borderId="46" xfId="0" applyFill="1" applyBorder="1" applyAlignment="1" applyProtection="1">
      <alignment horizontal="left"/>
    </xf>
    <xf numFmtId="0" fontId="21" fillId="0" borderId="46" xfId="0" applyFont="1" applyFill="1" applyBorder="1" applyAlignment="1">
      <alignment horizontal="right"/>
    </xf>
    <xf numFmtId="0" fontId="21" fillId="0" borderId="45" xfId="0" applyFont="1" applyBorder="1" applyAlignment="1">
      <alignment horizontal="center"/>
    </xf>
    <xf numFmtId="0" fontId="0" fillId="0" borderId="46" xfId="0" applyFill="1" applyBorder="1" applyAlignment="1" applyProtection="1">
      <alignment horizontal="left"/>
      <protection locked="0"/>
    </xf>
    <xf numFmtId="0" fontId="39" fillId="0" borderId="45" xfId="0" applyFont="1" applyFill="1" applyBorder="1" applyAlignment="1">
      <alignment horizontal="left"/>
    </xf>
    <xf numFmtId="0" fontId="0" fillId="0" borderId="47" xfId="0" applyFill="1" applyBorder="1" applyAlignment="1" applyProtection="1">
      <alignment horizontal="justify" vertical="top" wrapText="1"/>
    </xf>
    <xf numFmtId="0" fontId="0" fillId="0" borderId="48" xfId="0" applyFill="1" applyBorder="1" applyAlignment="1" applyProtection="1">
      <alignment horizontal="justify" vertical="top" wrapText="1"/>
    </xf>
    <xf numFmtId="0" fontId="0" fillId="0" borderId="49" xfId="0" applyFill="1" applyBorder="1" applyAlignment="1" applyProtection="1">
      <alignment horizontal="justify" vertical="top" wrapText="1"/>
    </xf>
    <xf numFmtId="0" fontId="43" fillId="0" borderId="0" xfId="0" applyFont="1" applyAlignment="1">
      <alignment horizontal="left" vertical="top" wrapText="1"/>
    </xf>
    <xf numFmtId="0" fontId="0" fillId="0" borderId="53" xfId="0" applyFill="1" applyBorder="1" applyAlignment="1" applyProtection="1">
      <alignment horizontal="left"/>
    </xf>
    <xf numFmtId="0" fontId="0" fillId="0" borderId="55" xfId="0" applyFill="1" applyBorder="1" applyAlignment="1" applyProtection="1">
      <alignment horizontal="left"/>
    </xf>
    <xf numFmtId="0" fontId="38" fillId="24" borderId="24" xfId="0" applyFont="1" applyFill="1" applyBorder="1" applyAlignment="1">
      <alignment horizontal="center"/>
    </xf>
    <xf numFmtId="0" fontId="17" fillId="24" borderId="24" xfId="0" applyFont="1" applyFill="1" applyBorder="1" applyAlignment="1">
      <alignment horizontal="center"/>
    </xf>
    <xf numFmtId="0" fontId="39" fillId="0" borderId="25" xfId="0" applyFont="1" applyFill="1" applyBorder="1" applyAlignment="1">
      <alignment horizontal="center"/>
    </xf>
    <xf numFmtId="0" fontId="40" fillId="0" borderId="25" xfId="0" applyFont="1" applyFill="1" applyBorder="1" applyAlignment="1">
      <alignment horizontal="center"/>
    </xf>
    <xf numFmtId="0" fontId="39" fillId="0" borderId="41" xfId="0" applyFont="1" applyFill="1" applyBorder="1" applyAlignment="1">
      <alignment horizontal="left"/>
    </xf>
    <xf numFmtId="0" fontId="0" fillId="0" borderId="59" xfId="0" applyFill="1" applyBorder="1" applyAlignment="1" applyProtection="1">
      <alignment horizontal="center"/>
      <protection hidden="1"/>
    </xf>
    <xf numFmtId="0" fontId="0" fillId="0" borderId="17" xfId="0" applyFill="1" applyBorder="1" applyAlignment="1" applyProtection="1">
      <alignment horizontal="center"/>
      <protection hidden="1"/>
    </xf>
    <xf numFmtId="0" fontId="0" fillId="0" borderId="18" xfId="0" applyFill="1" applyBorder="1" applyAlignment="1" applyProtection="1">
      <alignment horizontal="center"/>
      <protection hidden="1"/>
    </xf>
    <xf numFmtId="0" fontId="21" fillId="0" borderId="42" xfId="0" applyFont="1" applyFill="1" applyBorder="1" applyAlignment="1">
      <alignment horizontal="left"/>
    </xf>
    <xf numFmtId="0" fontId="0" fillId="0" borderId="43" xfId="0" applyFill="1" applyBorder="1" applyAlignment="1" applyProtection="1">
      <alignment horizontal="left"/>
    </xf>
    <xf numFmtId="0" fontId="21" fillId="0" borderId="39" xfId="0" applyFont="1" applyFill="1" applyBorder="1" applyAlignment="1">
      <alignment horizontal="left"/>
    </xf>
    <xf numFmtId="0" fontId="0" fillId="0" borderId="27" xfId="0" applyFill="1" applyBorder="1" applyAlignment="1" applyProtection="1">
      <alignment horizontal="left"/>
    </xf>
    <xf numFmtId="0" fontId="0" fillId="0" borderId="28" xfId="0" applyFill="1" applyBorder="1" applyAlignment="1" applyProtection="1">
      <alignment horizontal="left"/>
    </xf>
    <xf numFmtId="0" fontId="0" fillId="0" borderId="52" xfId="0" applyFill="1" applyBorder="1" applyAlignment="1" applyProtection="1">
      <alignment horizontal="left"/>
    </xf>
    <xf numFmtId="0" fontId="0" fillId="0" borderId="34" xfId="0" applyFill="1" applyBorder="1" applyAlignment="1" applyProtection="1">
      <alignment horizontal="left"/>
    </xf>
    <xf numFmtId="0" fontId="0" fillId="0" borderId="54" xfId="0" applyFill="1" applyBorder="1" applyAlignment="1" applyProtection="1">
      <alignment horizontal="left"/>
    </xf>
    <xf numFmtId="14" fontId="45" fillId="26" borderId="15" xfId="0" applyNumberFormat="1" applyFont="1" applyFill="1" applyBorder="1" applyAlignment="1" applyProtection="1">
      <alignment horizontal="center"/>
      <protection locked="0"/>
    </xf>
    <xf numFmtId="20" fontId="45" fillId="26" borderId="16" xfId="0" applyNumberFormat="1" applyFont="1" applyFill="1" applyBorder="1" applyAlignment="1" applyProtection="1">
      <alignment horizontal="center"/>
      <protection locked="0"/>
    </xf>
    <xf numFmtId="14" fontId="45" fillId="26" borderId="0" xfId="0" applyNumberFormat="1" applyFont="1" applyFill="1" applyAlignment="1" applyProtection="1">
      <alignment horizontal="center"/>
      <protection locked="0"/>
    </xf>
    <xf numFmtId="20" fontId="45" fillId="26" borderId="0" xfId="0" applyNumberFormat="1" applyFont="1" applyFill="1" applyAlignment="1" applyProtection="1">
      <alignment horizontal="center"/>
      <protection locked="0"/>
    </xf>
    <xf numFmtId="16" fontId="45" fillId="26" borderId="69" xfId="0" applyNumberFormat="1" applyFont="1" applyFill="1" applyBorder="1" applyAlignment="1" applyProtection="1">
      <alignment horizontal="left"/>
      <protection locked="0"/>
    </xf>
    <xf numFmtId="0" fontId="45" fillId="26" borderId="70" xfId="0" applyFont="1" applyFill="1" applyBorder="1" applyAlignment="1" applyProtection="1">
      <alignment horizontal="left"/>
      <protection locked="0"/>
    </xf>
    <xf numFmtId="20" fontId="45" fillId="26" borderId="13" xfId="0" applyNumberFormat="1" applyFont="1" applyFill="1" applyBorder="1" applyAlignment="1" applyProtection="1">
      <alignment horizontal="center"/>
      <protection locked="0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 1" xfId="34" builtinId="16" customBuiltin="1"/>
    <cellStyle name="Título 1 1" xfId="35" xr:uid="{00000000-0005-0000-0000-000023000000}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0</xdr:rowOff>
    </xdr:from>
    <xdr:to>
      <xdr:col>4</xdr:col>
      <xdr:colOff>219075</xdr:colOff>
      <xdr:row>4</xdr:row>
      <xdr:rowOff>123825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942F0E5B-A76B-40B3-908E-81B2116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9525</xdr:rowOff>
    </xdr:from>
    <xdr:to>
      <xdr:col>9</xdr:col>
      <xdr:colOff>866775</xdr:colOff>
      <xdr:row>4</xdr:row>
      <xdr:rowOff>200293</xdr:rowOff>
    </xdr:to>
    <xdr:pic>
      <xdr:nvPicPr>
        <xdr:cNvPr id="5" name="Imagem 6" descr="Brasão do Paraná já é a nova marca do Governo do Estado.">
          <a:extLst>
            <a:ext uri="{FF2B5EF4-FFF2-40B4-BE49-F238E27FC236}">
              <a16:creationId xmlns:a16="http://schemas.microsoft.com/office/drawing/2014/main" id="{3D43A3A4-CCBB-47C8-85DF-6CD25994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095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4</xdr:col>
      <xdr:colOff>581025</xdr:colOff>
      <xdr:row>5</xdr:row>
      <xdr:rowOff>104775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D7FF13D-A01C-4140-9C31-CA1A4077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5717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438150</xdr:colOff>
      <xdr:row>0</xdr:row>
      <xdr:rowOff>95250</xdr:rowOff>
    </xdr:from>
    <xdr:to>
      <xdr:col>9</xdr:col>
      <xdr:colOff>1228725</xdr:colOff>
      <xdr:row>5</xdr:row>
      <xdr:rowOff>171718</xdr:rowOff>
    </xdr:to>
    <xdr:pic>
      <xdr:nvPicPr>
        <xdr:cNvPr id="8" name="Imagem 6" descr="Brasão do Paraná já é a nova marca do Governo do Estado.">
          <a:extLst>
            <a:ext uri="{FF2B5EF4-FFF2-40B4-BE49-F238E27FC236}">
              <a16:creationId xmlns:a16="http://schemas.microsoft.com/office/drawing/2014/main" id="{70A64266-ED86-4F42-B1F3-D7193A9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952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30</xdr:row>
      <xdr:rowOff>9525</xdr:rowOff>
    </xdr:from>
    <xdr:to>
      <xdr:col>9</xdr:col>
      <xdr:colOff>1219201</xdr:colOff>
      <xdr:row>30</xdr:row>
      <xdr:rowOff>904875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35D4736-2A05-429F-9988-D9E4539064CC}"/>
            </a:ext>
          </a:extLst>
        </xdr:cNvPr>
        <xdr:cNvSpPr txBox="1"/>
      </xdr:nvSpPr>
      <xdr:spPr>
        <a:xfrm>
          <a:off x="200025" y="5400675"/>
          <a:ext cx="5772151" cy="8953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xdr:twoCellAnchor>
    <xdr:from>
      <xdr:col>1</xdr:col>
      <xdr:colOff>19050</xdr:colOff>
      <xdr:row>33</xdr:row>
      <xdr:rowOff>9524</xdr:rowOff>
    </xdr:from>
    <xdr:to>
      <xdr:col>9</xdr:col>
      <xdr:colOff>1228725</xdr:colOff>
      <xdr:row>33</xdr:row>
      <xdr:rowOff>1085849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D1F23543-3CC2-4171-8B46-D0A11171DB56}"/>
            </a:ext>
          </a:extLst>
        </xdr:cNvPr>
        <xdr:cNvSpPr txBox="1"/>
      </xdr:nvSpPr>
      <xdr:spPr>
        <a:xfrm>
          <a:off x="200025" y="6667499"/>
          <a:ext cx="5781675" cy="1076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FFC000"/>
  </sheetPr>
  <dimension ref="B1:Q77"/>
  <sheetViews>
    <sheetView showGridLines="0" tabSelected="1" zoomScale="90" zoomScaleNormal="90" workbookViewId="0">
      <selection activeCell="M67" sqref="M67"/>
    </sheetView>
  </sheetViews>
  <sheetFormatPr defaultColWidth="9" defaultRowHeight="12.75" x14ac:dyDescent="0.2"/>
  <cols>
    <col min="1" max="1" width="1.42578125" style="1" customWidth="1"/>
    <col min="2" max="2" width="8.7109375" style="1" customWidth="1"/>
    <col min="3" max="4" width="10.5703125" style="1" customWidth="1"/>
    <col min="5" max="5" width="10.28515625" style="1" customWidth="1"/>
    <col min="6" max="6" width="9" style="1" customWidth="1"/>
    <col min="7" max="7" width="9.85546875" style="1" customWidth="1"/>
    <col min="8" max="8" width="10.5703125" style="1" customWidth="1"/>
    <col min="9" max="9" width="13.28515625" style="1" customWidth="1"/>
    <col min="10" max="10" width="13.7109375" style="1" customWidth="1"/>
    <col min="11" max="16384" width="9" style="1"/>
  </cols>
  <sheetData>
    <row r="1" spans="2:17" x14ac:dyDescent="0.2">
      <c r="B1" s="2" t="s">
        <v>0</v>
      </c>
    </row>
    <row r="2" spans="2:17" ht="11.25" customHeight="1" x14ac:dyDescent="0.2"/>
    <row r="3" spans="2:17" ht="17.25" customHeight="1" x14ac:dyDescent="0.2"/>
    <row r="4" spans="2:17" ht="16.5" customHeight="1" x14ac:dyDescent="0.2">
      <c r="I4" s="170" t="s">
        <v>66</v>
      </c>
      <c r="J4" s="170"/>
    </row>
    <row r="5" spans="2:17" ht="16.5" customHeight="1" x14ac:dyDescent="0.2">
      <c r="I5" s="10"/>
      <c r="J5" s="10"/>
    </row>
    <row r="6" spans="2:17" ht="18" x14ac:dyDescent="0.25">
      <c r="B6" s="171" t="s">
        <v>81</v>
      </c>
      <c r="C6" s="171"/>
      <c r="D6" s="171"/>
      <c r="E6" s="171"/>
      <c r="F6" s="171"/>
      <c r="G6" s="171"/>
      <c r="H6" s="171"/>
      <c r="I6" s="171"/>
      <c r="J6" s="171"/>
    </row>
    <row r="7" spans="2:17" ht="12" customHeight="1" thickBot="1" x14ac:dyDescent="0.25">
      <c r="B7" s="172" t="s">
        <v>102</v>
      </c>
      <c r="C7" s="172"/>
      <c r="D7" s="172"/>
      <c r="E7" s="172"/>
      <c r="F7" s="172"/>
      <c r="G7" s="172"/>
      <c r="H7" s="172"/>
      <c r="I7" s="172"/>
      <c r="J7" s="172"/>
    </row>
    <row r="8" spans="2:17" ht="16.5" thickBot="1" x14ac:dyDescent="0.3">
      <c r="B8" s="173" t="s">
        <v>1</v>
      </c>
      <c r="C8" s="174"/>
      <c r="D8" s="174"/>
      <c r="E8" s="174"/>
      <c r="F8" s="174"/>
      <c r="G8" s="174"/>
      <c r="H8" s="174"/>
      <c r="I8" s="174"/>
      <c r="J8" s="175"/>
    </row>
    <row r="9" spans="2:17" x14ac:dyDescent="0.2">
      <c r="B9" s="65" t="s">
        <v>67</v>
      </c>
      <c r="C9" s="164" t="s">
        <v>84</v>
      </c>
      <c r="D9" s="164"/>
      <c r="E9" s="176" t="s">
        <v>2</v>
      </c>
      <c r="F9" s="176"/>
      <c r="G9" s="177" t="s">
        <v>85</v>
      </c>
      <c r="H9" s="177"/>
      <c r="I9" s="66" t="s">
        <v>3</v>
      </c>
      <c r="J9" s="72"/>
    </row>
    <row r="10" spans="2:17" x14ac:dyDescent="0.2">
      <c r="B10" s="162" t="s">
        <v>4</v>
      </c>
      <c r="C10" s="162"/>
      <c r="D10" s="163"/>
      <c r="E10" s="163"/>
      <c r="F10" s="163"/>
      <c r="G10" s="163"/>
      <c r="H10" s="164" t="s">
        <v>5</v>
      </c>
      <c r="I10" s="164"/>
      <c r="J10" s="73"/>
    </row>
    <row r="11" spans="2:17" x14ac:dyDescent="0.2">
      <c r="B11" s="16" t="s">
        <v>6</v>
      </c>
      <c r="C11" s="164" t="s">
        <v>83</v>
      </c>
      <c r="D11" s="164"/>
      <c r="E11" s="164"/>
      <c r="F11" s="17" t="s">
        <v>7</v>
      </c>
      <c r="G11" s="167"/>
      <c r="H11" s="167"/>
      <c r="I11" s="18" t="s">
        <v>8</v>
      </c>
      <c r="J11" s="72"/>
    </row>
    <row r="12" spans="2:17" ht="14.25" customHeight="1" thickBot="1" x14ac:dyDescent="0.25">
      <c r="B12" s="168" t="s">
        <v>9</v>
      </c>
      <c r="C12" s="168"/>
      <c r="D12" s="19" t="s">
        <v>10</v>
      </c>
      <c r="E12" s="169"/>
      <c r="F12" s="169"/>
      <c r="G12" s="20" t="s">
        <v>11</v>
      </c>
      <c r="H12" s="62"/>
      <c r="I12" s="21" t="s">
        <v>12</v>
      </c>
      <c r="J12" s="74"/>
    </row>
    <row r="13" spans="2:17" ht="16.5" thickBot="1" x14ac:dyDescent="0.3">
      <c r="B13" s="165" t="s">
        <v>13</v>
      </c>
      <c r="C13" s="165"/>
      <c r="D13" s="165"/>
      <c r="E13" s="165"/>
      <c r="F13" s="165"/>
      <c r="G13" s="165"/>
      <c r="H13" s="165"/>
      <c r="I13" s="165"/>
      <c r="J13" s="165"/>
    </row>
    <row r="14" spans="2:17" x14ac:dyDescent="0.2">
      <c r="B14" s="22" t="s">
        <v>14</v>
      </c>
      <c r="C14" s="166"/>
      <c r="D14" s="166"/>
      <c r="E14" s="23" t="s">
        <v>15</v>
      </c>
      <c r="F14" s="166"/>
      <c r="G14" s="166"/>
      <c r="H14" s="69" t="s">
        <v>16</v>
      </c>
      <c r="I14" s="69" t="s">
        <v>82</v>
      </c>
      <c r="J14" s="70"/>
    </row>
    <row r="15" spans="2:17" x14ac:dyDescent="0.2">
      <c r="B15" s="156" t="s">
        <v>17</v>
      </c>
      <c r="C15" s="156"/>
      <c r="D15" s="157"/>
      <c r="E15" s="157"/>
      <c r="F15" s="157"/>
      <c r="G15" s="157"/>
      <c r="H15" s="157"/>
      <c r="I15" s="157"/>
      <c r="J15" s="157"/>
      <c r="P15" s="3"/>
      <c r="Q15" s="3"/>
    </row>
    <row r="16" spans="2:17" x14ac:dyDescent="0.2">
      <c r="B16" s="158" t="s">
        <v>18</v>
      </c>
      <c r="C16" s="158"/>
      <c r="D16" s="158"/>
      <c r="E16" s="158"/>
      <c r="F16" s="158"/>
      <c r="G16" s="158"/>
      <c r="H16" s="158"/>
      <c r="I16" s="158"/>
      <c r="J16" s="158"/>
    </row>
    <row r="17" spans="2:12" ht="39" customHeight="1" thickBot="1" x14ac:dyDescent="0.25">
      <c r="B17" s="159"/>
      <c r="C17" s="160"/>
      <c r="D17" s="160"/>
      <c r="E17" s="160"/>
      <c r="F17" s="160"/>
      <c r="G17" s="160"/>
      <c r="H17" s="160"/>
      <c r="I17" s="160"/>
      <c r="J17" s="161"/>
    </row>
    <row r="18" spans="2:12" ht="16.350000000000001" customHeight="1" thickBot="1" x14ac:dyDescent="0.25">
      <c r="B18" s="149" t="s">
        <v>19</v>
      </c>
      <c r="C18" s="149"/>
      <c r="D18" s="150" t="s">
        <v>88</v>
      </c>
      <c r="E18" s="151"/>
      <c r="F18" s="151"/>
      <c r="G18" s="151"/>
      <c r="H18" s="151"/>
      <c r="I18" s="151"/>
      <c r="J18" s="152"/>
    </row>
    <row r="19" spans="2:12" ht="12.75" customHeight="1" x14ac:dyDescent="0.2">
      <c r="B19" s="153" t="s">
        <v>20</v>
      </c>
      <c r="C19" s="154"/>
      <c r="D19" s="76" t="s">
        <v>21</v>
      </c>
      <c r="E19" s="76" t="s">
        <v>22</v>
      </c>
      <c r="F19" s="155" t="s">
        <v>23</v>
      </c>
      <c r="G19" s="154"/>
      <c r="H19" s="154"/>
      <c r="I19" s="76" t="s">
        <v>21</v>
      </c>
      <c r="J19" s="77" t="s">
        <v>22</v>
      </c>
    </row>
    <row r="20" spans="2:12" x14ac:dyDescent="0.2">
      <c r="B20" s="140"/>
      <c r="C20" s="141"/>
      <c r="D20" s="217"/>
      <c r="E20" s="218"/>
      <c r="F20" s="219"/>
      <c r="G20" s="220"/>
      <c r="H20" s="220"/>
      <c r="I20" s="217"/>
      <c r="J20" s="221"/>
    </row>
    <row r="21" spans="2:12" ht="11.25" customHeight="1" x14ac:dyDescent="0.2">
      <c r="B21" s="78"/>
      <c r="C21" s="24"/>
      <c r="D21" s="24"/>
      <c r="E21" s="24"/>
      <c r="F21" s="142" t="s">
        <v>24</v>
      </c>
      <c r="G21" s="143"/>
      <c r="H21" s="143"/>
      <c r="I21" s="75" t="s">
        <v>21</v>
      </c>
      <c r="J21" s="79" t="s">
        <v>22</v>
      </c>
    </row>
    <row r="22" spans="2:12" ht="17.25" customHeight="1" thickBot="1" x14ac:dyDescent="0.25">
      <c r="B22" s="144" t="s">
        <v>25</v>
      </c>
      <c r="C22" s="145"/>
      <c r="D22" s="146" t="s">
        <v>26</v>
      </c>
      <c r="E22" s="146"/>
      <c r="F22" s="147"/>
      <c r="G22" s="148"/>
      <c r="H22" s="148"/>
      <c r="I22" s="215"/>
      <c r="J22" s="216"/>
    </row>
    <row r="23" spans="2:12" ht="4.5" customHeight="1" thickBot="1" x14ac:dyDescent="0.25">
      <c r="B23" s="46"/>
      <c r="C23" s="46"/>
      <c r="D23" s="46"/>
      <c r="E23" s="46"/>
      <c r="F23" s="46"/>
      <c r="G23" s="46"/>
      <c r="H23" s="46"/>
      <c r="I23" s="46"/>
      <c r="J23" s="46"/>
    </row>
    <row r="24" spans="2:12" ht="16.350000000000001" customHeight="1" thickBot="1" x14ac:dyDescent="0.3">
      <c r="B24" s="127" t="s">
        <v>27</v>
      </c>
      <c r="C24" s="127"/>
      <c r="D24" s="127"/>
      <c r="E24" s="127"/>
      <c r="F24" s="127"/>
      <c r="G24" s="127"/>
      <c r="H24" s="127"/>
      <c r="I24" s="127"/>
      <c r="J24" s="127"/>
    </row>
    <row r="25" spans="2:12" ht="13.5" x14ac:dyDescent="0.2">
      <c r="B25" s="128" t="s">
        <v>95</v>
      </c>
      <c r="C25" s="129"/>
      <c r="D25" s="129"/>
      <c r="E25" s="129"/>
      <c r="F25" s="129"/>
      <c r="G25" s="130" t="s">
        <v>28</v>
      </c>
      <c r="H25" s="131"/>
      <c r="I25" s="131"/>
      <c r="J25" s="132"/>
    </row>
    <row r="26" spans="2:12" x14ac:dyDescent="0.2">
      <c r="B26" s="133" t="s">
        <v>29</v>
      </c>
      <c r="C26" s="134"/>
      <c r="D26" s="134"/>
      <c r="E26" s="134"/>
      <c r="F26" s="25"/>
      <c r="G26" s="26" t="s">
        <v>30</v>
      </c>
      <c r="H26" s="25" t="s">
        <v>31</v>
      </c>
      <c r="I26" s="25" t="s">
        <v>32</v>
      </c>
      <c r="J26" s="80" t="s">
        <v>33</v>
      </c>
    </row>
    <row r="27" spans="2:12" x14ac:dyDescent="0.2">
      <c r="B27" s="133"/>
      <c r="C27" s="134"/>
      <c r="D27" s="134"/>
      <c r="E27" s="134"/>
      <c r="F27" s="27"/>
      <c r="G27" s="28" t="s">
        <v>34</v>
      </c>
      <c r="H27" s="27" t="s">
        <v>35</v>
      </c>
      <c r="I27" s="27" t="s">
        <v>36</v>
      </c>
      <c r="J27" s="81"/>
    </row>
    <row r="28" spans="2:12" x14ac:dyDescent="0.2">
      <c r="B28" s="82" t="s">
        <v>37</v>
      </c>
      <c r="C28" s="29"/>
      <c r="D28" s="29"/>
      <c r="E28" s="29"/>
      <c r="F28" s="30"/>
      <c r="G28" s="86">
        <f>IF(J33="Não",E47,0)</f>
        <v>0</v>
      </c>
      <c r="H28" s="87">
        <f>G28</f>
        <v>0</v>
      </c>
      <c r="I28" s="88">
        <f>IF(J33="Sim",0,VLOOKUP(G25,B49:D51,2,FALSE))</f>
        <v>130.76</v>
      </c>
      <c r="J28" s="92">
        <f>I28*H28</f>
        <v>0</v>
      </c>
    </row>
    <row r="29" spans="2:12" x14ac:dyDescent="0.2">
      <c r="B29" s="82" t="s">
        <v>38</v>
      </c>
      <c r="C29" s="29"/>
      <c r="D29" s="29"/>
      <c r="E29" s="29"/>
      <c r="F29" s="31"/>
      <c r="G29" s="86">
        <f>IF(F32="Sim",F41,0)</f>
        <v>0</v>
      </c>
      <c r="H29" s="87">
        <f>G29</f>
        <v>0</v>
      </c>
      <c r="I29" s="88">
        <f>IF(F32="Sim",(IF(G33="Sim",0,VLOOKUP(G25,B49:D51,3,FALSE))),0)</f>
        <v>305.07</v>
      </c>
      <c r="J29" s="92">
        <f>I29*H29</f>
        <v>0</v>
      </c>
    </row>
    <row r="30" spans="2:12" x14ac:dyDescent="0.2">
      <c r="B30" s="107" t="s">
        <v>99</v>
      </c>
      <c r="C30" s="29"/>
      <c r="D30" s="29"/>
      <c r="E30" s="29"/>
      <c r="F30" s="71" t="s">
        <v>39</v>
      </c>
      <c r="G30" s="4"/>
      <c r="H30" s="5"/>
      <c r="I30" s="6"/>
      <c r="J30" s="83">
        <v>0</v>
      </c>
    </row>
    <row r="31" spans="2:12" x14ac:dyDescent="0.2">
      <c r="B31" s="108" t="s">
        <v>100</v>
      </c>
      <c r="C31" s="32"/>
      <c r="D31" s="32"/>
      <c r="E31" s="32"/>
      <c r="F31" s="71" t="s">
        <v>39</v>
      </c>
      <c r="G31" s="90"/>
      <c r="H31" s="90"/>
      <c r="I31" s="90"/>
      <c r="J31" s="91">
        <v>0</v>
      </c>
    </row>
    <row r="32" spans="2:12" x14ac:dyDescent="0.2">
      <c r="B32" s="135" t="s">
        <v>89</v>
      </c>
      <c r="C32" s="136"/>
      <c r="D32" s="136"/>
      <c r="E32" s="136"/>
      <c r="F32" s="89" t="s">
        <v>57</v>
      </c>
      <c r="G32" s="137" t="s">
        <v>90</v>
      </c>
      <c r="H32" s="137"/>
      <c r="I32" s="137"/>
      <c r="J32" s="93">
        <f>SUM(J28:J31)</f>
        <v>0</v>
      </c>
      <c r="L32" s="7"/>
    </row>
    <row r="33" spans="2:10" ht="13.5" thickBot="1" x14ac:dyDescent="0.25">
      <c r="B33" s="122" t="s">
        <v>40</v>
      </c>
      <c r="C33" s="123"/>
      <c r="D33" s="123"/>
      <c r="E33" s="123"/>
      <c r="F33" s="124"/>
      <c r="G33" s="84" t="s">
        <v>39</v>
      </c>
      <c r="H33" s="125" t="s">
        <v>41</v>
      </c>
      <c r="I33" s="125"/>
      <c r="J33" s="85" t="s">
        <v>39</v>
      </c>
    </row>
    <row r="34" spans="2:10" ht="1.5" customHeight="1" thickBot="1" x14ac:dyDescent="0.25">
      <c r="B34" s="94" t="s">
        <v>42</v>
      </c>
      <c r="C34" s="95"/>
      <c r="D34" s="95"/>
      <c r="E34" s="95"/>
      <c r="F34" s="95"/>
      <c r="G34" s="95"/>
      <c r="H34" s="95"/>
      <c r="I34" s="95"/>
      <c r="J34" s="95"/>
    </row>
    <row r="35" spans="2:10" customFormat="1" ht="16.5" hidden="1" customHeight="1" thickBot="1" x14ac:dyDescent="0.25">
      <c r="B35" s="96" t="s">
        <v>104</v>
      </c>
      <c r="C35" s="96"/>
      <c r="D35" s="96"/>
      <c r="E35" s="96"/>
      <c r="F35" s="96"/>
      <c r="G35" s="96"/>
      <c r="H35" s="96"/>
      <c r="I35" s="96"/>
      <c r="J35" s="96"/>
    </row>
    <row r="36" spans="2:10" customFormat="1" ht="13.5" hidden="1" thickBot="1" x14ac:dyDescent="0.25">
      <c r="B36" s="96" t="s">
        <v>43</v>
      </c>
      <c r="C36" s="126">
        <f>D20+E20</f>
        <v>0</v>
      </c>
      <c r="D36" s="126"/>
      <c r="E36" s="96"/>
      <c r="F36" s="96"/>
      <c r="G36" s="96"/>
      <c r="H36" s="96" t="s">
        <v>44</v>
      </c>
      <c r="I36" s="96"/>
      <c r="J36" s="96"/>
    </row>
    <row r="37" spans="2:10" customFormat="1" ht="13.5" hidden="1" thickBot="1" x14ac:dyDescent="0.25">
      <c r="B37" s="96" t="s">
        <v>45</v>
      </c>
      <c r="C37" s="126">
        <f>I22+J22</f>
        <v>0</v>
      </c>
      <c r="D37" s="126"/>
      <c r="E37" s="97">
        <f>C37-C36</f>
        <v>0</v>
      </c>
      <c r="F37" s="96">
        <f>INT(C37-C36)</f>
        <v>0</v>
      </c>
      <c r="G37" s="97">
        <f>E37-F37</f>
        <v>0</v>
      </c>
      <c r="H37" s="98">
        <f>G37*24</f>
        <v>0</v>
      </c>
      <c r="I37" s="96"/>
      <c r="J37" s="96"/>
    </row>
    <row r="38" spans="2:10" customFormat="1" ht="13.5" hidden="1" thickBot="1" x14ac:dyDescent="0.25">
      <c r="B38" s="96"/>
      <c r="C38" s="109"/>
      <c r="D38" s="109"/>
      <c r="E38" s="97"/>
      <c r="F38" s="96"/>
      <c r="G38" s="97"/>
      <c r="H38" s="98"/>
      <c r="I38" s="96"/>
      <c r="J38" s="96"/>
    </row>
    <row r="39" spans="2:10" customFormat="1" ht="16.5" hidden="1" customHeight="1" thickBot="1" x14ac:dyDescent="0.25">
      <c r="B39" s="96" t="s">
        <v>105</v>
      </c>
      <c r="C39" s="96"/>
      <c r="D39" s="96"/>
      <c r="E39" s="96"/>
      <c r="F39" s="96"/>
      <c r="G39" s="96"/>
      <c r="H39" s="96"/>
      <c r="I39" s="96"/>
      <c r="J39" s="96"/>
    </row>
    <row r="40" spans="2:10" customFormat="1" ht="13.5" hidden="1" thickBot="1" x14ac:dyDescent="0.25">
      <c r="B40" s="96" t="s">
        <v>43</v>
      </c>
      <c r="C40" s="126">
        <f>D20</f>
        <v>0</v>
      </c>
      <c r="D40" s="126"/>
      <c r="E40" s="96"/>
      <c r="F40" s="96"/>
      <c r="G40" s="96"/>
      <c r="H40" s="96"/>
      <c r="I40" s="96"/>
      <c r="J40" s="96"/>
    </row>
    <row r="41" spans="2:10" customFormat="1" ht="13.5" hidden="1" thickBot="1" x14ac:dyDescent="0.25">
      <c r="B41" s="96" t="s">
        <v>45</v>
      </c>
      <c r="C41" s="126">
        <f>I20</f>
        <v>0</v>
      </c>
      <c r="D41" s="126"/>
      <c r="E41" s="97"/>
      <c r="F41" s="96">
        <f>INT(C41-C40)</f>
        <v>0</v>
      </c>
      <c r="G41" s="97"/>
      <c r="H41" s="98"/>
      <c r="I41" s="96"/>
      <c r="J41" s="96"/>
    </row>
    <row r="42" spans="2:10" customFormat="1" ht="13.5" hidden="1" thickBot="1" x14ac:dyDescent="0.25">
      <c r="B42" s="96"/>
      <c r="C42" s="96"/>
      <c r="D42" s="96"/>
      <c r="E42" s="96"/>
      <c r="F42" s="96"/>
      <c r="G42" s="96"/>
      <c r="H42" s="96"/>
      <c r="I42" s="96"/>
      <c r="J42" s="96"/>
    </row>
    <row r="43" spans="2:10" ht="13.5" hidden="1" thickBot="1" x14ac:dyDescent="0.25">
      <c r="B43" s="96" t="s">
        <v>46</v>
      </c>
      <c r="C43" s="96"/>
      <c r="D43" s="96"/>
      <c r="E43" s="96">
        <f>F37</f>
        <v>0</v>
      </c>
      <c r="F43" s="96"/>
      <c r="G43" s="96"/>
      <c r="H43" s="96"/>
      <c r="I43" s="96" t="s">
        <v>47</v>
      </c>
      <c r="J43" s="96"/>
    </row>
    <row r="44" spans="2:10" ht="13.5" hidden="1" thickBot="1" x14ac:dyDescent="0.25">
      <c r="B44" s="96" t="s">
        <v>91</v>
      </c>
      <c r="C44" s="96"/>
      <c r="D44" s="96"/>
      <c r="E44" s="96">
        <f>IF((H37&gt;6),AND(H37&lt;=7.99)*0.5,0)</f>
        <v>0</v>
      </c>
      <c r="F44" s="96"/>
      <c r="G44" s="96"/>
      <c r="H44" s="96"/>
      <c r="I44" s="99" t="s">
        <v>48</v>
      </c>
      <c r="J44" s="96"/>
    </row>
    <row r="45" spans="2:10" ht="13.5" hidden="1" thickBot="1" x14ac:dyDescent="0.25">
      <c r="B45" s="96" t="s">
        <v>92</v>
      </c>
      <c r="C45" s="96"/>
      <c r="D45" s="96"/>
      <c r="E45" s="96">
        <f>IF((H37&gt;=7.99),AND(H37&lt;=12)*1,0)</f>
        <v>0</v>
      </c>
      <c r="F45" s="96"/>
      <c r="G45" s="96"/>
      <c r="H45" s="96"/>
      <c r="I45" s="99" t="s">
        <v>65</v>
      </c>
      <c r="J45" s="96"/>
    </row>
    <row r="46" spans="2:10" ht="13.5" hidden="1" thickBot="1" x14ac:dyDescent="0.25">
      <c r="B46" s="96" t="s">
        <v>93</v>
      </c>
      <c r="C46" s="96"/>
      <c r="D46" s="96"/>
      <c r="E46" s="96">
        <f>IF(H37&gt;12,1,0)</f>
        <v>0</v>
      </c>
      <c r="F46" s="96"/>
      <c r="G46" s="96"/>
      <c r="H46" s="96"/>
      <c r="I46" s="99" t="s">
        <v>26</v>
      </c>
      <c r="J46" s="96"/>
    </row>
    <row r="47" spans="2:10" ht="13.5" hidden="1" thickBot="1" x14ac:dyDescent="0.25">
      <c r="B47" s="100" t="s">
        <v>49</v>
      </c>
      <c r="C47" s="100"/>
      <c r="D47" s="100"/>
      <c r="E47" s="100">
        <f>SUM(E43:E46)</f>
        <v>0</v>
      </c>
      <c r="F47" s="96"/>
      <c r="G47" s="96"/>
      <c r="H47" s="96"/>
      <c r="I47" s="99" t="s">
        <v>50</v>
      </c>
      <c r="J47" s="96"/>
    </row>
    <row r="48" spans="2:10" ht="13.5" hidden="1" thickBot="1" x14ac:dyDescent="0.25">
      <c r="B48" s="101" t="s">
        <v>51</v>
      </c>
      <c r="C48" s="101" t="s">
        <v>52</v>
      </c>
      <c r="D48" s="101" t="s">
        <v>53</v>
      </c>
      <c r="E48" s="101" t="s">
        <v>54</v>
      </c>
      <c r="F48" s="102"/>
      <c r="G48" s="102"/>
      <c r="H48" s="102"/>
      <c r="I48" s="103" t="s">
        <v>55</v>
      </c>
      <c r="J48" s="102"/>
    </row>
    <row r="49" spans="2:10" ht="15.75" hidden="1" customHeight="1" thickBot="1" x14ac:dyDescent="0.25">
      <c r="B49" s="104" t="s">
        <v>56</v>
      </c>
      <c r="C49" s="105">
        <v>210.66</v>
      </c>
      <c r="D49" s="105">
        <v>491.52</v>
      </c>
      <c r="E49" s="105">
        <f>D49+C49</f>
        <v>702.18</v>
      </c>
      <c r="F49" s="102"/>
      <c r="G49" s="102" t="s">
        <v>57</v>
      </c>
      <c r="H49" s="102"/>
      <c r="I49" s="102"/>
      <c r="J49" s="102"/>
    </row>
    <row r="50" spans="2:10" ht="13.5" hidden="1" thickBot="1" x14ac:dyDescent="0.25">
      <c r="B50" s="104" t="s">
        <v>58</v>
      </c>
      <c r="C50" s="105">
        <v>167.07</v>
      </c>
      <c r="D50" s="105">
        <v>389.82</v>
      </c>
      <c r="E50" s="105">
        <f>D50+C50</f>
        <v>556.89</v>
      </c>
      <c r="F50" s="102"/>
      <c r="G50" s="102" t="s">
        <v>39</v>
      </c>
      <c r="H50" s="102"/>
      <c r="I50" s="102"/>
      <c r="J50" s="102"/>
    </row>
    <row r="51" spans="2:10" ht="13.5" hidden="1" thickBot="1" x14ac:dyDescent="0.25">
      <c r="B51" s="104" t="s">
        <v>28</v>
      </c>
      <c r="C51" s="105">
        <v>130.76</v>
      </c>
      <c r="D51" s="105">
        <v>305.07</v>
      </c>
      <c r="E51" s="105">
        <f>D51+C51</f>
        <v>435.83</v>
      </c>
      <c r="F51" s="102"/>
      <c r="G51" s="102"/>
      <c r="H51" s="102"/>
      <c r="I51" s="102"/>
      <c r="J51" s="102"/>
    </row>
    <row r="52" spans="2:10" x14ac:dyDescent="0.2">
      <c r="B52" s="15" t="s">
        <v>59</v>
      </c>
      <c r="C52" s="33"/>
      <c r="D52" s="63" t="s">
        <v>39</v>
      </c>
      <c r="E52" s="23" t="str">
        <f>IF(D52="Sim","    Justificar abaixo o motivo do complemento:","  ")</f>
        <v xml:space="preserve">  </v>
      </c>
      <c r="F52" s="34"/>
      <c r="G52" s="34"/>
      <c r="H52" s="34"/>
      <c r="I52" s="34"/>
      <c r="J52" s="35"/>
    </row>
    <row r="53" spans="2:10" ht="12.75" customHeight="1" x14ac:dyDescent="0.2">
      <c r="B53" s="138"/>
      <c r="C53" s="138"/>
      <c r="D53" s="138"/>
      <c r="E53" s="138"/>
      <c r="F53" s="138"/>
      <c r="G53" s="138"/>
      <c r="H53" s="138"/>
      <c r="I53" s="138"/>
      <c r="J53" s="138"/>
    </row>
    <row r="54" spans="2:10" ht="25.5" customHeight="1" thickBot="1" x14ac:dyDescent="0.25">
      <c r="B54" s="47"/>
      <c r="C54" s="8"/>
      <c r="D54" s="8"/>
      <c r="E54" s="8"/>
      <c r="F54" s="48"/>
      <c r="G54" s="48"/>
      <c r="H54" s="48"/>
      <c r="I54" s="48"/>
      <c r="J54" s="49"/>
    </row>
    <row r="55" spans="2:10" ht="12.95" customHeight="1" thickBot="1" x14ac:dyDescent="0.25">
      <c r="B55" s="139" t="s">
        <v>60</v>
      </c>
      <c r="C55" s="139"/>
      <c r="D55" s="139"/>
      <c r="E55" s="139"/>
      <c r="F55" s="139"/>
      <c r="G55" s="139"/>
      <c r="H55" s="139"/>
      <c r="I55" s="139"/>
      <c r="J55" s="139"/>
    </row>
    <row r="56" spans="2:10" x14ac:dyDescent="0.2">
      <c r="B56" s="139"/>
      <c r="C56" s="139"/>
      <c r="D56" s="139"/>
      <c r="E56" s="139"/>
      <c r="F56" s="139"/>
      <c r="G56" s="139"/>
      <c r="H56" s="139"/>
      <c r="I56" s="139"/>
      <c r="J56" s="139"/>
    </row>
    <row r="57" spans="2:10" ht="6" customHeight="1" x14ac:dyDescent="0.2">
      <c r="B57" s="50"/>
      <c r="C57" s="3"/>
      <c r="D57" s="3"/>
      <c r="E57" s="3"/>
      <c r="F57" s="3"/>
      <c r="G57" s="3"/>
      <c r="H57" s="3"/>
      <c r="I57" s="3"/>
      <c r="J57" s="51"/>
    </row>
    <row r="58" spans="2:10" x14ac:dyDescent="0.2">
      <c r="B58" s="121" t="s">
        <v>87</v>
      </c>
      <c r="C58" s="121"/>
      <c r="D58" s="52">
        <f ca="1">TODAY()</f>
        <v>45252</v>
      </c>
      <c r="E58" s="3"/>
      <c r="F58" s="3"/>
      <c r="G58" s="3"/>
      <c r="H58" s="3"/>
      <c r="I58" s="3"/>
      <c r="J58" s="51"/>
    </row>
    <row r="59" spans="2:10" x14ac:dyDescent="0.2">
      <c r="B59" s="53"/>
      <c r="C59" s="54"/>
      <c r="D59" s="55"/>
      <c r="E59" s="3"/>
      <c r="F59" s="3"/>
      <c r="G59" s="3"/>
      <c r="H59" s="3"/>
      <c r="I59" s="3"/>
      <c r="J59" s="51"/>
    </row>
    <row r="60" spans="2:10" x14ac:dyDescent="0.2">
      <c r="B60" s="56"/>
      <c r="C60" s="29"/>
      <c r="D60" s="3"/>
      <c r="E60" s="29"/>
      <c r="F60" s="29"/>
      <c r="G60" s="29"/>
      <c r="H60" s="3"/>
      <c r="I60" s="29"/>
      <c r="J60" s="57"/>
    </row>
    <row r="61" spans="2:10" x14ac:dyDescent="0.2">
      <c r="B61" s="111" t="s">
        <v>61</v>
      </c>
      <c r="C61" s="111"/>
      <c r="D61" s="58"/>
      <c r="E61" s="112" t="s">
        <v>62</v>
      </c>
      <c r="F61" s="112"/>
      <c r="G61" s="112"/>
      <c r="H61" s="58"/>
      <c r="I61" s="113" t="s">
        <v>94</v>
      </c>
      <c r="J61" s="113"/>
    </row>
    <row r="62" spans="2:10" ht="13.5" thickBot="1" x14ac:dyDescent="0.25">
      <c r="B62" s="59"/>
      <c r="C62" s="60"/>
      <c r="D62" s="61"/>
      <c r="E62" s="114" t="s">
        <v>63</v>
      </c>
      <c r="F62" s="114"/>
      <c r="G62" s="114"/>
      <c r="H62" s="61"/>
      <c r="I62" s="115"/>
      <c r="J62" s="115"/>
    </row>
    <row r="63" spans="2:10" ht="3.75" customHeight="1" thickBot="1" x14ac:dyDescent="0.25"/>
    <row r="64" spans="2:10" x14ac:dyDescent="0.2">
      <c r="B64" s="117" t="s">
        <v>64</v>
      </c>
      <c r="C64" s="117"/>
      <c r="D64" s="118"/>
      <c r="E64" s="118"/>
      <c r="F64" s="118"/>
      <c r="G64" s="118"/>
      <c r="H64" s="118"/>
      <c r="I64" s="118"/>
      <c r="J64" s="118"/>
    </row>
    <row r="65" spans="2:10" ht="3.75" customHeight="1" thickBot="1" x14ac:dyDescent="0.25">
      <c r="B65" s="119"/>
      <c r="C65" s="119"/>
      <c r="D65" s="119"/>
      <c r="E65" s="119"/>
      <c r="F65" s="119"/>
      <c r="G65" s="119"/>
      <c r="H65" s="119"/>
      <c r="I65" s="119"/>
      <c r="J65" s="119"/>
    </row>
    <row r="66" spans="2:10" customFormat="1" ht="18" customHeight="1" x14ac:dyDescent="0.2">
      <c r="B66" s="116" t="s">
        <v>98</v>
      </c>
      <c r="C66" s="120"/>
      <c r="D66" s="120"/>
      <c r="E66" s="120"/>
      <c r="F66" s="120"/>
      <c r="G66" s="120"/>
      <c r="H66" s="120"/>
      <c r="I66" s="120"/>
      <c r="J66" s="120"/>
    </row>
    <row r="67" spans="2:10" customFormat="1" ht="23.25" customHeight="1" x14ac:dyDescent="0.2">
      <c r="B67" s="110" t="s">
        <v>101</v>
      </c>
      <c r="C67" s="110"/>
      <c r="D67" s="110"/>
      <c r="E67" s="110"/>
      <c r="F67" s="110"/>
      <c r="G67" s="110"/>
      <c r="H67" s="110"/>
      <c r="I67" s="110"/>
      <c r="J67" s="110"/>
    </row>
    <row r="68" spans="2:10" customFormat="1" ht="24" customHeight="1" x14ac:dyDescent="0.2">
      <c r="B68" s="110" t="s">
        <v>96</v>
      </c>
      <c r="C68" s="110"/>
      <c r="D68" s="110"/>
      <c r="E68" s="110"/>
      <c r="F68" s="110"/>
      <c r="G68" s="110"/>
      <c r="H68" s="110"/>
      <c r="I68" s="110"/>
      <c r="J68" s="110"/>
    </row>
    <row r="69" spans="2:10" customFormat="1" ht="48" customHeight="1" thickBot="1" x14ac:dyDescent="0.25">
      <c r="B69" s="110" t="s">
        <v>97</v>
      </c>
      <c r="C69" s="110"/>
      <c r="D69" s="110"/>
      <c r="E69" s="110"/>
      <c r="F69" s="110"/>
      <c r="G69" s="110"/>
      <c r="H69" s="110"/>
      <c r="I69" s="110"/>
      <c r="J69" s="110"/>
    </row>
    <row r="70" spans="2:10" customFormat="1" ht="9" customHeight="1" x14ac:dyDescent="0.2">
      <c r="B70" s="116"/>
      <c r="C70" s="116"/>
      <c r="D70" s="116"/>
      <c r="E70" s="116"/>
      <c r="F70" s="116"/>
      <c r="G70" s="116"/>
      <c r="H70" s="116"/>
      <c r="I70" s="116"/>
      <c r="J70" s="116"/>
    </row>
    <row r="71" spans="2:10" customFormat="1" x14ac:dyDescent="0.2">
      <c r="B71" s="106"/>
    </row>
    <row r="72" spans="2:10" customFormat="1" x14ac:dyDescent="0.2">
      <c r="B72" s="110"/>
      <c r="C72" s="110"/>
      <c r="D72" s="110"/>
      <c r="E72" s="110"/>
      <c r="F72" s="110"/>
      <c r="G72" s="110"/>
      <c r="H72" s="110"/>
      <c r="I72" s="110"/>
      <c r="J72" s="110"/>
    </row>
    <row r="73" spans="2:10" customFormat="1" x14ac:dyDescent="0.2">
      <c r="B73" s="110"/>
      <c r="C73" s="110"/>
      <c r="D73" s="110"/>
      <c r="E73" s="110"/>
      <c r="F73" s="110"/>
      <c r="G73" s="110"/>
      <c r="H73" s="110"/>
      <c r="I73" s="110"/>
      <c r="J73" s="110"/>
    </row>
    <row r="74" spans="2:10" x14ac:dyDescent="0.2">
      <c r="B74" s="9"/>
    </row>
    <row r="75" spans="2:10" x14ac:dyDescent="0.2">
      <c r="B75" s="9"/>
    </row>
    <row r="76" spans="2:10" x14ac:dyDescent="0.2">
      <c r="B76" s="9"/>
    </row>
    <row r="77" spans="2:10" x14ac:dyDescent="0.2">
      <c r="B77" s="9"/>
    </row>
  </sheetData>
  <sheetProtection algorithmName="SHA-512" hashValue="irJ+i3rGoKkTSwyBeaUcOCkc9fRXGaEYrq7CpmtFKgpPSa/L95XV1lJ9XET+aJjHh+W+k/Nxkyyvn8cAGK73hA==" saltValue="pHMgNHuyn8usgUzpzj9kvA==" spinCount="100000" sheet="1" objects="1" scenarios="1"/>
  <protectedRanges>
    <protectedRange sqref="B17:J17" name="Motivo da viagem"/>
  </protectedRanges>
  <mergeCells count="61">
    <mergeCell ref="I4:J4"/>
    <mergeCell ref="B6:J6"/>
    <mergeCell ref="B7:J7"/>
    <mergeCell ref="B8:J8"/>
    <mergeCell ref="C9:D9"/>
    <mergeCell ref="E9:F9"/>
    <mergeCell ref="G9:H9"/>
    <mergeCell ref="B10:C10"/>
    <mergeCell ref="D10:G10"/>
    <mergeCell ref="H10:I10"/>
    <mergeCell ref="B13:J13"/>
    <mergeCell ref="C14:D14"/>
    <mergeCell ref="F14:G14"/>
    <mergeCell ref="C11:E11"/>
    <mergeCell ref="G11:H11"/>
    <mergeCell ref="B12:C12"/>
    <mergeCell ref="E12:F12"/>
    <mergeCell ref="B18:C18"/>
    <mergeCell ref="D18:J18"/>
    <mergeCell ref="B19:C19"/>
    <mergeCell ref="F19:H19"/>
    <mergeCell ref="B15:C15"/>
    <mergeCell ref="D15:J15"/>
    <mergeCell ref="B16:J16"/>
    <mergeCell ref="B17:J17"/>
    <mergeCell ref="B20:C20"/>
    <mergeCell ref="F20:H20"/>
    <mergeCell ref="F21:H21"/>
    <mergeCell ref="B22:C22"/>
    <mergeCell ref="D22:E22"/>
    <mergeCell ref="F22:H22"/>
    <mergeCell ref="B58:C58"/>
    <mergeCell ref="B33:F33"/>
    <mergeCell ref="H33:I33"/>
    <mergeCell ref="C40:D40"/>
    <mergeCell ref="B24:J24"/>
    <mergeCell ref="B25:F25"/>
    <mergeCell ref="G25:J25"/>
    <mergeCell ref="B26:E27"/>
    <mergeCell ref="B32:E32"/>
    <mergeCell ref="G32:I32"/>
    <mergeCell ref="C41:D41"/>
    <mergeCell ref="B53:J53"/>
    <mergeCell ref="B55:J56"/>
    <mergeCell ref="C36:D36"/>
    <mergeCell ref="C37:D37"/>
    <mergeCell ref="B73:J73"/>
    <mergeCell ref="B61:C61"/>
    <mergeCell ref="E61:G61"/>
    <mergeCell ref="I61:J61"/>
    <mergeCell ref="E62:G62"/>
    <mergeCell ref="I62:J62"/>
    <mergeCell ref="B68:J68"/>
    <mergeCell ref="B69:J69"/>
    <mergeCell ref="B70:J70"/>
    <mergeCell ref="B72:J72"/>
    <mergeCell ref="B64:C64"/>
    <mergeCell ref="D64:J64"/>
    <mergeCell ref="B65:J65"/>
    <mergeCell ref="B66:J66"/>
    <mergeCell ref="B67:J67"/>
  </mergeCells>
  <phoneticPr fontId="24" type="noConversion"/>
  <dataValidations count="4">
    <dataValidation type="list" operator="equal" allowBlank="1" showErrorMessage="1" sqref="D22:E22" xr:uid="{00000000-0002-0000-0000-000000000000}">
      <formula1>$I$44:$I$48</formula1>
      <formula2>0</formula2>
    </dataValidation>
    <dataValidation type="list" operator="equal" allowBlank="1" showErrorMessage="1" sqref="G25:J25" xr:uid="{00000000-0002-0000-0000-000001000000}">
      <formula1>$B$49:$B$51</formula1>
      <formula2>0</formula2>
    </dataValidation>
    <dataValidation type="list" operator="equal" allowBlank="1" showErrorMessage="1" sqref="F30:F31 G33 D52 J33" xr:uid="{00000000-0002-0000-0000-000002000000}">
      <formula1>$G$49:$G$50</formula1>
      <formula2>0</formula2>
    </dataValidation>
    <dataValidation type="list" operator="equal" allowBlank="1" showErrorMessage="1" sqref="F32" xr:uid="{41F19680-CA4E-4724-8535-D61FB38D634E}">
      <formula1>$G$49:$G$50</formula1>
    </dataValidation>
  </dataValidations>
  <printOptions horizontalCentered="1"/>
  <pageMargins left="0.39374999999999999" right="0.19652777777777777" top="0.39374999999999999" bottom="0.39374999999999999" header="0.51180555555555551" footer="0.51180555555555551"/>
  <pageSetup paperSize="9" firstPageNumber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B1:J43"/>
  <sheetViews>
    <sheetView showGridLines="0" zoomScaleNormal="100" workbookViewId="0">
      <selection activeCell="B7" sqref="B7:J7"/>
    </sheetView>
  </sheetViews>
  <sheetFormatPr defaultRowHeight="12.75" x14ac:dyDescent="0.2"/>
  <cols>
    <col min="1" max="1" width="2.7109375" customWidth="1"/>
    <col min="2" max="2" width="5.85546875" customWidth="1"/>
    <col min="3" max="3" width="8.5703125" customWidth="1"/>
    <col min="7" max="7" width="10.5703125" customWidth="1"/>
    <col min="8" max="8" width="7" customWidth="1"/>
    <col min="10" max="10" width="19" customWidth="1"/>
  </cols>
  <sheetData>
    <row r="1" spans="2:10" ht="15.75" x14ac:dyDescent="0.25">
      <c r="B1" s="11"/>
      <c r="C1" s="12"/>
      <c r="D1" s="12"/>
      <c r="E1" s="12"/>
      <c r="F1" s="12"/>
      <c r="G1" s="12"/>
      <c r="H1" s="12"/>
      <c r="I1" s="12"/>
      <c r="J1" s="12"/>
    </row>
    <row r="2" spans="2:10" x14ac:dyDescent="0.2">
      <c r="B2" s="2" t="s">
        <v>0</v>
      </c>
      <c r="C2" s="12"/>
      <c r="D2" s="12"/>
      <c r="E2" s="12"/>
      <c r="F2" s="12"/>
      <c r="G2" s="12"/>
      <c r="H2" s="12"/>
      <c r="I2" s="12"/>
      <c r="J2" s="12"/>
    </row>
    <row r="3" spans="2:10" x14ac:dyDescent="0.2">
      <c r="B3" s="12"/>
      <c r="C3" s="12"/>
      <c r="D3" s="12"/>
      <c r="E3" s="12"/>
      <c r="F3" s="12"/>
      <c r="G3" s="12"/>
      <c r="H3" s="12"/>
      <c r="I3" s="12"/>
      <c r="J3" s="12"/>
    </row>
    <row r="4" spans="2:10" x14ac:dyDescent="0.2">
      <c r="B4" s="12"/>
      <c r="C4" s="12"/>
      <c r="D4" s="12"/>
      <c r="E4" s="12"/>
      <c r="F4" s="12"/>
      <c r="G4" s="12"/>
      <c r="H4" s="12"/>
      <c r="I4" s="12"/>
      <c r="J4" s="12"/>
    </row>
    <row r="5" spans="2:10" x14ac:dyDescent="0.2">
      <c r="B5" s="12"/>
      <c r="C5" s="12"/>
      <c r="D5" s="12"/>
      <c r="E5" s="12"/>
      <c r="F5" s="12"/>
      <c r="G5" s="12"/>
      <c r="H5" s="12"/>
      <c r="I5" s="12"/>
      <c r="J5" s="12"/>
    </row>
    <row r="6" spans="2:10" ht="25.5" customHeight="1" x14ac:dyDescent="0.2">
      <c r="B6" s="13"/>
      <c r="C6" s="13"/>
      <c r="D6" s="13"/>
      <c r="E6" s="13"/>
      <c r="F6" s="13"/>
      <c r="G6" s="13"/>
      <c r="H6" s="199"/>
      <c r="I6" s="200"/>
      <c r="J6" s="200"/>
    </row>
    <row r="7" spans="2:10" x14ac:dyDescent="0.2">
      <c r="B7" s="201" t="s">
        <v>103</v>
      </c>
      <c r="C7" s="201"/>
      <c r="D7" s="201"/>
      <c r="E7" s="201"/>
      <c r="F7" s="201"/>
      <c r="G7" s="201"/>
      <c r="H7" s="201"/>
      <c r="I7" s="201"/>
      <c r="J7" s="201"/>
    </row>
    <row r="8" spans="2:10" ht="5.25" customHeight="1" x14ac:dyDescent="0.2">
      <c r="B8" s="36"/>
      <c r="C8" s="36"/>
      <c r="D8" s="36"/>
      <c r="E8" s="36"/>
      <c r="F8" s="36"/>
      <c r="G8" s="36"/>
      <c r="H8" s="36"/>
      <c r="I8" s="36"/>
      <c r="J8" s="36"/>
    </row>
    <row r="9" spans="2:10" x14ac:dyDescent="0.2">
      <c r="B9" s="202" t="s">
        <v>68</v>
      </c>
      <c r="C9" s="202"/>
      <c r="D9" s="202"/>
      <c r="E9" s="202"/>
      <c r="F9" s="202"/>
      <c r="G9" s="202"/>
      <c r="H9" s="202"/>
      <c r="I9" s="202"/>
      <c r="J9" s="202"/>
    </row>
    <row r="10" spans="2:10" ht="4.5" customHeight="1" x14ac:dyDescent="0.2">
      <c r="B10" s="202"/>
      <c r="C10" s="202"/>
      <c r="D10" s="202"/>
      <c r="E10" s="202"/>
      <c r="F10" s="202"/>
      <c r="G10" s="202"/>
      <c r="H10" s="202"/>
      <c r="I10" s="202"/>
      <c r="J10" s="202"/>
    </row>
    <row r="11" spans="2:10" ht="9" customHeight="1" thickBot="1" x14ac:dyDescent="0.25">
      <c r="B11" s="36"/>
      <c r="C11" s="36"/>
      <c r="D11" s="36"/>
      <c r="E11" s="36"/>
      <c r="F11" s="36"/>
      <c r="G11" s="36"/>
      <c r="H11" s="36"/>
      <c r="I11" s="36"/>
      <c r="J11" s="36"/>
    </row>
    <row r="12" spans="2:10" ht="13.5" thickBot="1" x14ac:dyDescent="0.25">
      <c r="B12" s="203" t="s">
        <v>86</v>
      </c>
      <c r="C12" s="203"/>
      <c r="D12" s="203"/>
      <c r="E12" s="204" t="str">
        <f>DIARIAS_2022!$C$9</f>
        <v>Reitoria</v>
      </c>
      <c r="F12" s="205"/>
      <c r="G12" s="205"/>
      <c r="H12" s="205"/>
      <c r="I12" s="205"/>
      <c r="J12" s="206"/>
    </row>
    <row r="13" spans="2:10" ht="9" customHeight="1" thickBot="1" x14ac:dyDescent="0.25">
      <c r="B13" s="37"/>
      <c r="C13" s="37"/>
      <c r="D13" s="37"/>
      <c r="E13" s="38"/>
      <c r="F13" s="38"/>
      <c r="G13" s="38"/>
      <c r="H13" s="38"/>
      <c r="I13" s="38"/>
      <c r="J13" s="38"/>
    </row>
    <row r="14" spans="2:10" x14ac:dyDescent="0.2">
      <c r="B14" s="207" t="s">
        <v>69</v>
      </c>
      <c r="C14" s="207"/>
      <c r="D14" s="207"/>
      <c r="E14" s="208">
        <f>DIARIAS_2022!$D$10</f>
        <v>0</v>
      </c>
      <c r="F14" s="208"/>
      <c r="G14" s="208"/>
      <c r="H14" s="208"/>
      <c r="I14" s="208"/>
      <c r="J14" s="208"/>
    </row>
    <row r="15" spans="2:10" x14ac:dyDescent="0.2">
      <c r="B15" s="209" t="s">
        <v>70</v>
      </c>
      <c r="C15" s="209"/>
      <c r="D15" s="209"/>
      <c r="E15" s="210" t="str">
        <f>DIARIAS_2022!$G$9</f>
        <v>Gabinete do Reitor</v>
      </c>
      <c r="F15" s="211"/>
      <c r="G15" s="211"/>
      <c r="H15" s="211"/>
      <c r="I15" s="211"/>
      <c r="J15" s="212"/>
    </row>
    <row r="16" spans="2:10" ht="13.5" customHeight="1" thickBot="1" x14ac:dyDescent="0.25">
      <c r="B16" s="187" t="s">
        <v>71</v>
      </c>
      <c r="C16" s="187"/>
      <c r="D16" s="187"/>
      <c r="E16" s="197" t="str">
        <f>DIARIAS_2022!$D$18</f>
        <v>preencher</v>
      </c>
      <c r="F16" s="213"/>
      <c r="G16" s="213"/>
      <c r="H16" s="213"/>
      <c r="I16" s="213"/>
      <c r="J16" s="214"/>
    </row>
    <row r="17" spans="2:10" ht="13.5" thickBot="1" x14ac:dyDescent="0.25">
      <c r="B17" s="39"/>
      <c r="C17" s="39"/>
      <c r="D17" s="39"/>
      <c r="E17" s="40"/>
      <c r="F17" s="40"/>
      <c r="G17" s="40"/>
      <c r="H17" s="40"/>
      <c r="I17" s="40"/>
      <c r="J17" s="40"/>
    </row>
    <row r="18" spans="2:10" x14ac:dyDescent="0.2">
      <c r="B18" s="186" t="s">
        <v>20</v>
      </c>
      <c r="C18" s="186"/>
      <c r="D18" s="186"/>
      <c r="E18" s="186"/>
      <c r="F18" s="186"/>
      <c r="G18" s="186"/>
      <c r="H18" s="186"/>
      <c r="I18" s="186"/>
      <c r="J18" s="186"/>
    </row>
    <row r="19" spans="2:10" ht="13.5" thickBot="1" x14ac:dyDescent="0.25">
      <c r="B19" s="187" t="s">
        <v>72</v>
      </c>
      <c r="C19" s="187"/>
      <c r="D19" s="197">
        <f>DIARIAS_2022!$B$20</f>
        <v>0</v>
      </c>
      <c r="E19" s="198"/>
      <c r="F19" s="41" t="s">
        <v>73</v>
      </c>
      <c r="G19" s="64">
        <f>DIARIAS_2022!$D$20</f>
        <v>0</v>
      </c>
      <c r="H19" s="189" t="s">
        <v>74</v>
      </c>
      <c r="I19" s="189"/>
      <c r="J19" s="68">
        <f>DIARIAS_2022!$E$20</f>
        <v>0</v>
      </c>
    </row>
    <row r="20" spans="2:10" ht="13.5" thickBot="1" x14ac:dyDescent="0.25">
      <c r="B20" s="39"/>
      <c r="C20" s="39"/>
      <c r="D20" s="40"/>
      <c r="E20" s="40"/>
      <c r="F20" s="42"/>
      <c r="G20" s="36"/>
      <c r="H20" s="39"/>
      <c r="I20" s="39"/>
      <c r="J20" s="36"/>
    </row>
    <row r="21" spans="2:10" x14ac:dyDescent="0.2">
      <c r="B21" s="186" t="s">
        <v>23</v>
      </c>
      <c r="C21" s="186"/>
      <c r="D21" s="186"/>
      <c r="E21" s="186"/>
      <c r="F21" s="186"/>
      <c r="G21" s="186"/>
      <c r="H21" s="186"/>
      <c r="I21" s="186"/>
      <c r="J21" s="186"/>
    </row>
    <row r="22" spans="2:10" ht="13.5" thickBot="1" x14ac:dyDescent="0.25">
      <c r="B22" s="187" t="s">
        <v>72</v>
      </c>
      <c r="C22" s="187"/>
      <c r="D22" s="188">
        <f>DIARIAS_2022!$F$20</f>
        <v>0</v>
      </c>
      <c r="E22" s="188"/>
      <c r="F22" s="41" t="s">
        <v>73</v>
      </c>
      <c r="G22" s="64">
        <f>DIARIAS_2022!$I$20</f>
        <v>0</v>
      </c>
      <c r="H22" s="189" t="s">
        <v>74</v>
      </c>
      <c r="I22" s="189"/>
      <c r="J22" s="68">
        <f>DIARIAS_2022!$J$20</f>
        <v>0</v>
      </c>
    </row>
    <row r="23" spans="2:10" ht="13.5" thickBot="1" x14ac:dyDescent="0.25">
      <c r="B23" s="39"/>
      <c r="C23" s="39"/>
      <c r="D23" s="40"/>
      <c r="E23" s="40"/>
      <c r="F23" s="42"/>
      <c r="G23" s="36"/>
      <c r="H23" s="39"/>
      <c r="I23" s="39"/>
      <c r="J23" s="36"/>
    </row>
    <row r="24" spans="2:10" x14ac:dyDescent="0.2">
      <c r="B24" s="190" t="s">
        <v>24</v>
      </c>
      <c r="C24" s="190"/>
      <c r="D24" s="190"/>
      <c r="E24" s="190"/>
      <c r="F24" s="190"/>
      <c r="G24" s="190"/>
      <c r="H24" s="190"/>
      <c r="I24" s="190"/>
      <c r="J24" s="190"/>
    </row>
    <row r="25" spans="2:10" ht="13.5" thickBot="1" x14ac:dyDescent="0.25">
      <c r="B25" s="187" t="s">
        <v>72</v>
      </c>
      <c r="C25" s="187"/>
      <c r="D25" s="191">
        <f>DIARIAS_2022!$F$22</f>
        <v>0</v>
      </c>
      <c r="E25" s="191"/>
      <c r="F25" s="41" t="s">
        <v>73</v>
      </c>
      <c r="G25" s="67">
        <f>DIARIAS_2022!$I$22</f>
        <v>0</v>
      </c>
      <c r="H25" s="189" t="s">
        <v>74</v>
      </c>
      <c r="I25" s="189"/>
      <c r="J25" s="68">
        <f>DIARIAS_2022!$J$22</f>
        <v>0</v>
      </c>
    </row>
    <row r="26" spans="2:10" ht="13.5" thickBot="1" x14ac:dyDescent="0.25">
      <c r="B26" s="36"/>
      <c r="C26" s="36"/>
      <c r="D26" s="36"/>
      <c r="E26" s="36"/>
      <c r="F26" s="36"/>
      <c r="G26" s="36"/>
      <c r="H26" s="36"/>
      <c r="I26" s="36"/>
      <c r="J26" s="36"/>
    </row>
    <row r="27" spans="2:10" x14ac:dyDescent="0.2">
      <c r="B27" s="192" t="s">
        <v>80</v>
      </c>
      <c r="C27" s="192"/>
      <c r="D27" s="192"/>
      <c r="E27" s="192"/>
      <c r="F27" s="192"/>
      <c r="G27" s="192"/>
      <c r="H27" s="192"/>
      <c r="I27" s="192"/>
      <c r="J27" s="192"/>
    </row>
    <row r="28" spans="2:10" ht="54.75" customHeight="1" thickBot="1" x14ac:dyDescent="0.25">
      <c r="B28" s="193">
        <f>DIARIAS_2022!$B$17</f>
        <v>0</v>
      </c>
      <c r="C28" s="194"/>
      <c r="D28" s="194"/>
      <c r="E28" s="194"/>
      <c r="F28" s="194"/>
      <c r="G28" s="194"/>
      <c r="H28" s="194"/>
      <c r="I28" s="194"/>
      <c r="J28" s="195"/>
    </row>
    <row r="29" spans="2:10" ht="13.5" thickBot="1" x14ac:dyDescent="0.25">
      <c r="B29" s="43"/>
      <c r="C29" s="43"/>
      <c r="D29" s="43"/>
      <c r="E29" s="43"/>
      <c r="F29" s="43"/>
      <c r="G29" s="43"/>
      <c r="H29" s="43"/>
      <c r="I29" s="43"/>
      <c r="J29" s="43"/>
    </row>
    <row r="30" spans="2:10" x14ac:dyDescent="0.2">
      <c r="B30" s="192" t="s">
        <v>75</v>
      </c>
      <c r="C30" s="192"/>
      <c r="D30" s="192"/>
      <c r="E30" s="192"/>
      <c r="F30" s="192"/>
      <c r="G30" s="192"/>
      <c r="H30" s="192"/>
      <c r="I30" s="192"/>
      <c r="J30" s="192"/>
    </row>
    <row r="31" spans="2:10" ht="60" customHeight="1" thickBot="1" x14ac:dyDescent="0.25">
      <c r="B31" s="183"/>
      <c r="C31" s="184"/>
      <c r="D31" s="184"/>
      <c r="E31" s="184"/>
      <c r="F31" s="184"/>
      <c r="G31" s="184"/>
      <c r="H31" s="184"/>
      <c r="I31" s="184"/>
      <c r="J31" s="185"/>
    </row>
    <row r="32" spans="2:10" ht="13.5" thickBot="1" x14ac:dyDescent="0.25">
      <c r="B32" s="43"/>
      <c r="C32" s="43"/>
      <c r="D32" s="43"/>
      <c r="E32" s="43"/>
      <c r="F32" s="43"/>
      <c r="G32" s="43"/>
      <c r="H32" s="43"/>
      <c r="I32" s="43"/>
      <c r="J32" s="43"/>
    </row>
    <row r="33" spans="2:10" x14ac:dyDescent="0.2">
      <c r="B33" s="192" t="s">
        <v>76</v>
      </c>
      <c r="C33" s="192"/>
      <c r="D33" s="192"/>
      <c r="E33" s="192"/>
      <c r="F33" s="192"/>
      <c r="G33" s="192"/>
      <c r="H33" s="192"/>
      <c r="I33" s="192"/>
      <c r="J33" s="192"/>
    </row>
    <row r="34" spans="2:10" ht="65.25" customHeight="1" thickBot="1" x14ac:dyDescent="0.25">
      <c r="B34" s="183"/>
      <c r="C34" s="184"/>
      <c r="D34" s="184"/>
      <c r="E34" s="184"/>
      <c r="F34" s="184"/>
      <c r="G34" s="184"/>
      <c r="H34" s="184"/>
      <c r="I34" s="184"/>
      <c r="J34" s="185"/>
    </row>
    <row r="35" spans="2:10" ht="13.5" thickBot="1" x14ac:dyDescent="0.25">
      <c r="B35" s="44"/>
      <c r="C35" s="44"/>
      <c r="D35" s="44"/>
      <c r="E35" s="44"/>
      <c r="F35" s="44"/>
      <c r="G35" s="44"/>
      <c r="H35" s="44"/>
      <c r="I35" s="44"/>
      <c r="J35" s="44"/>
    </row>
    <row r="36" spans="2:10" ht="13.5" thickBot="1" x14ac:dyDescent="0.25">
      <c r="B36" s="179" t="s">
        <v>77</v>
      </c>
      <c r="C36" s="179"/>
      <c r="D36" s="180" t="s">
        <v>21</v>
      </c>
      <c r="E36" s="180"/>
      <c r="F36" s="45"/>
      <c r="G36" s="179" t="s">
        <v>77</v>
      </c>
      <c r="H36" s="179"/>
      <c r="I36" s="180" t="s">
        <v>21</v>
      </c>
      <c r="J36" s="180"/>
    </row>
    <row r="37" spans="2:10" ht="15.75" thickBot="1" x14ac:dyDescent="0.25">
      <c r="B37" s="181" t="e">
        <f>DIARIAS_2022!#REF!</f>
        <v>#REF!</v>
      </c>
      <c r="C37" s="181"/>
      <c r="D37" s="182">
        <f ca="1">TODAY()</f>
        <v>45252</v>
      </c>
      <c r="E37" s="182"/>
      <c r="F37" s="36"/>
      <c r="G37" s="181" t="e">
        <f>DIARIAS_2022!#REF!</f>
        <v>#REF!</v>
      </c>
      <c r="H37" s="181"/>
      <c r="I37" s="182">
        <f ca="1">TODAY()</f>
        <v>45252</v>
      </c>
      <c r="J37" s="182"/>
    </row>
    <row r="39" spans="2:10" ht="24" customHeight="1" x14ac:dyDescent="0.2">
      <c r="B39" s="14"/>
      <c r="C39" s="14"/>
      <c r="D39" s="14"/>
      <c r="E39" s="14"/>
      <c r="G39" s="14"/>
      <c r="H39" s="14"/>
      <c r="I39" s="14"/>
      <c r="J39" s="14"/>
    </row>
    <row r="40" spans="2:10" x14ac:dyDescent="0.2">
      <c r="B40" s="178" t="s">
        <v>78</v>
      </c>
      <c r="C40" s="178"/>
      <c r="D40" s="178"/>
      <c r="E40" s="178"/>
      <c r="G40" s="178" t="s">
        <v>79</v>
      </c>
      <c r="H40" s="178"/>
      <c r="I40" s="178"/>
      <c r="J40" s="178"/>
    </row>
    <row r="42" spans="2:10" ht="16.5" customHeight="1" x14ac:dyDescent="0.2">
      <c r="D42" s="14"/>
      <c r="E42" s="14"/>
      <c r="F42" s="14"/>
      <c r="G42" s="14"/>
      <c r="H42" s="14"/>
    </row>
    <row r="43" spans="2:10" ht="24" customHeight="1" x14ac:dyDescent="0.2">
      <c r="E43" s="196" t="s">
        <v>94</v>
      </c>
      <c r="F43" s="196"/>
      <c r="G43" s="196"/>
      <c r="H43" s="196"/>
    </row>
  </sheetData>
  <sheetProtection selectLockedCells="1"/>
  <protectedRanges>
    <protectedRange sqref="E12" name="CAMPUS"/>
    <protectedRange sqref="B31" name="RESULTADOS"/>
    <protectedRange sqref="B34" name="CONSIDERAÇÕES"/>
  </protectedRanges>
  <mergeCells count="40">
    <mergeCell ref="E43:H43"/>
    <mergeCell ref="B19:C19"/>
    <mergeCell ref="D19:E19"/>
    <mergeCell ref="H19:I19"/>
    <mergeCell ref="H6:J6"/>
    <mergeCell ref="B7:J7"/>
    <mergeCell ref="B9:J10"/>
    <mergeCell ref="B12:D12"/>
    <mergeCell ref="E12:J12"/>
    <mergeCell ref="B14:D14"/>
    <mergeCell ref="E14:J14"/>
    <mergeCell ref="B15:D15"/>
    <mergeCell ref="E15:J15"/>
    <mergeCell ref="B16:D16"/>
    <mergeCell ref="E16:J16"/>
    <mergeCell ref="B18:J18"/>
    <mergeCell ref="B34:J34"/>
    <mergeCell ref="B21:J21"/>
    <mergeCell ref="B22:C22"/>
    <mergeCell ref="D22:E22"/>
    <mergeCell ref="H22:I22"/>
    <mergeCell ref="B24:J24"/>
    <mergeCell ref="B25:C25"/>
    <mergeCell ref="D25:E25"/>
    <mergeCell ref="H25:I25"/>
    <mergeCell ref="B27:J27"/>
    <mergeCell ref="B28:J28"/>
    <mergeCell ref="B30:J30"/>
    <mergeCell ref="B31:J31"/>
    <mergeCell ref="B33:J33"/>
    <mergeCell ref="B40:E40"/>
    <mergeCell ref="G40:J40"/>
    <mergeCell ref="B36:C36"/>
    <mergeCell ref="D36:E36"/>
    <mergeCell ref="G36:H36"/>
    <mergeCell ref="I36:J36"/>
    <mergeCell ref="B37:C37"/>
    <mergeCell ref="D37:E37"/>
    <mergeCell ref="G37:H37"/>
    <mergeCell ref="I37:J37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088af7-2961-4f99-aa72-92d305d9cd18">
      <Terms xmlns="http://schemas.microsoft.com/office/infopath/2007/PartnerControls"/>
    </lcf76f155ced4ddcb4097134ff3c332f>
    <TaxCatchAll xmlns="7314426b-9029-4cbd-a2d6-91ee60c3fd9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7" ma:contentTypeDescription="Crie um novo documento." ma:contentTypeScope="" ma:versionID="cb2da287a8d310f7b6ca5584de1cb605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77e3343a6d6e268c1aadb6fa0598377f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d8feb7-8a93-4c20-b015-23e942d9aefc}" ma:internalName="TaxCatchAll" ma:showField="CatchAllData" ma:web="7314426b-9029-4cbd-a2d6-91ee60c3f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2BEE92-DCD4-4241-BC56-E07068D0D70E}">
  <ds:schemaRefs>
    <ds:schemaRef ds:uri="7314426b-9029-4cbd-a2d6-91ee60c3fd9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b088af7-2961-4f99-aa72-92d305d9cd1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0F4556-3D4C-4DBC-B252-F91CFF46A3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87BB63-DCF0-4E56-A497-BD5B2F940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88af7-2961-4f99-aa72-92d305d9cd18"/>
    <ds:schemaRef ds:uri="7314426b-9029-4cbd-a2d6-91ee60c3f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DIARIAS_2022</vt:lpstr>
      <vt:lpstr>RELATÓRIO VIAGEM</vt:lpstr>
      <vt:lpstr>Selecionar5_1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Mirielly Rezende Linzmeyer</dc:creator>
  <cp:lastModifiedBy>Barbara Zanini</cp:lastModifiedBy>
  <cp:revision>0</cp:revision>
  <cp:lastPrinted>2020-03-03T18:35:41Z</cp:lastPrinted>
  <dcterms:created xsi:type="dcterms:W3CDTF">1601-01-01T00:00:00Z</dcterms:created>
  <dcterms:modified xsi:type="dcterms:W3CDTF">2023-11-22T18:53:40Z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  <property fmtid="{D5CDD505-2E9C-101B-9397-08002B2CF9AE}" pid="3" name="MediaServiceImageTags">
    <vt:lpwstr/>
  </property>
</Properties>
</file>