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geyze.alcantara\UNIOESTE\PRAF - Documentos\ASSESSORIA PRAF\PRAF - 2023\INSTRUÇÃO DE SERVIÇO 2023\INSTRUÇÃO DE SERVIÇO 006-2023 diárias Resolução SEAP 3421-2023\"/>
    </mc:Choice>
  </mc:AlternateContent>
  <xr:revisionPtr revIDLastSave="212" documentId="13_ncr:1_{62EB9E35-1FCA-40D2-8B3B-70A280693F0D}" xr6:coauthVersionLast="45" xr6:coauthVersionMax="47" xr10:uidLastSave="{232803EA-7AB0-4812-8D60-B78EA3F894F8}"/>
  <bookViews>
    <workbookView xWindow="28680" yWindow="-120" windowWidth="29040" windowHeight="15840" tabRatio="539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I29" i="1"/>
  <c r="E16" i="2" l="1"/>
  <c r="E12" i="2" l="1"/>
  <c r="J19" i="2" l="1"/>
  <c r="E14" i="2"/>
  <c r="J22" i="2"/>
  <c r="J25" i="2"/>
  <c r="D19" i="2"/>
  <c r="G25" i="2"/>
  <c r="D25" i="2"/>
  <c r="G22" i="2"/>
  <c r="D22" i="2"/>
  <c r="G19" i="2"/>
  <c r="E15" i="2"/>
  <c r="B28" i="2"/>
  <c r="I37" i="2"/>
  <c r="D37" i="2"/>
  <c r="C36" i="1"/>
  <c r="C35" i="1"/>
  <c r="E48" i="1"/>
  <c r="D54" i="1"/>
  <c r="G37" i="2"/>
  <c r="B37" i="2" l="1"/>
  <c r="E36" i="1"/>
  <c r="F36" i="1"/>
  <c r="E38" i="1" l="1"/>
  <c r="G29" i="1" s="1"/>
  <c r="G36" i="1"/>
  <c r="H36" i="1" s="1"/>
  <c r="H29" i="1" l="1"/>
  <c r="J29" i="1" s="1"/>
  <c r="E39" i="1"/>
  <c r="E40" i="1"/>
  <c r="E41" i="1" l="1"/>
  <c r="G28" i="1" s="1"/>
  <c r="H28" i="1" s="1"/>
  <c r="J28" i="1" s="1"/>
  <c r="J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340F01B4-483A-4F98-B8C8-C1565DB634C4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 xml:space="preserve">Preencher com o NR. Do Ramal ou Nr. Telefonico onde pode ser Localizado o Servidor.
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C11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1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1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2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2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 xml:space="preserve">Preencher com o Nr. Da Conta Corrente da CEF, do Titular desta Solicitação.
</t>
        </r>
      </text>
    </comment>
    <comment ref="C14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4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B17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8" authorId="1" shapeId="0" xr:uid="{00000000-0006-0000-0000-000012000000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CASCAVEL</t>
        </r>
      </text>
    </comment>
    <comment ref="B20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se inicia a Viagem/Diária.
</t>
        </r>
      </text>
    </comment>
    <comment ref="D20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0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0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0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0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2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2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2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5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um tipo de transporte e destino conforme consta nas opções em AMARELO.</t>
        </r>
      </text>
    </comment>
    <comment ref="G28" authorId="1" shapeId="0" xr:uid="{4ED29C79-8CCA-46E1-A5BF-92E10E17929D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8" authorId="1" shapeId="0" xr:uid="{7F1B4B6E-56C9-4C0B-BBD6-94CBDB46C7C7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I28" authorId="1" shapeId="0" xr:uid="{1C81B9A5-8EED-4646-8C03-9FAD093D5408}">
      <text>
        <r>
          <rPr>
            <b/>
            <sz val="8"/>
            <color indexed="8"/>
            <rFont val="Arial"/>
            <family val="2"/>
          </rPr>
          <t>Em caso de desdinos nacionais o cálculo é automático.</t>
        </r>
      </text>
    </comment>
    <comment ref="J28" authorId="1" shapeId="0" xr:uid="{D91FB429-4F22-4EFC-AFBE-71CD6EC9166A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G29" authorId="1" shapeId="0" xr:uid="{87D11280-EB2E-4C84-93D9-065992D645E7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9" authorId="1" shapeId="0" xr:uid="{53BED4C3-37A0-4BEE-A22B-211FFB93030B}">
      <text>
        <r>
          <rPr>
            <b/>
            <sz val="8"/>
            <color indexed="8"/>
            <rFont val="Times New Roman"/>
            <family val="1"/>
          </rPr>
          <t>Cálculo Automático:
Preenchimento Automático em Caso de Diárias Nacionais:
Insira a quantidade de pernoites não gratuitos.</t>
        </r>
      </text>
    </comment>
    <comment ref="I29" authorId="1" shapeId="0" xr:uid="{9BCE76A6-B6D5-4393-A343-09BC30FB4DD6}">
      <text>
        <r>
          <rPr>
            <b/>
            <sz val="8"/>
            <color indexed="8"/>
            <rFont val="Arial"/>
            <family val="2"/>
          </rPr>
          <t>Em caso de destinos nacionais o cálculo é automático.</t>
        </r>
      </text>
    </comment>
    <comment ref="J29" authorId="1" shapeId="0" xr:uid="{D677ED61-5CE1-4502-97D2-A8792CE192CE}">
      <text>
        <r>
          <rPr>
            <b/>
            <sz val="8"/>
            <color indexed="8"/>
            <rFont val="Times New Roman"/>
            <family val="1"/>
          </rPr>
          <t xml:space="preserve">CÁLCULO AUTOMÁTICO:
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J30" authorId="1" shapeId="0" xr:uid="{00000000-0006-0000-0000-000026000000}">
      <text>
        <r>
          <rPr>
            <b/>
            <sz val="8"/>
            <color indexed="8"/>
            <rFont val="Times New Roman"/>
            <family val="1"/>
          </rPr>
          <t>As despesas efeuadas com Taxi serão ressarcidas após o retorno da viagem.
Este Campo não deve ser Preenchido.</t>
        </r>
      </text>
    </comment>
    <comment ref="F31" authorId="1" shapeId="0" xr:uid="{00000000-0006-0000-0000-000027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Caso:
</t>
        </r>
      </text>
    </comment>
    <comment ref="J31" authorId="1" shapeId="0" xr:uid="{00000000-0006-0000-0000-000028000000}">
      <text>
        <r>
          <rPr>
            <b/>
            <sz val="8"/>
            <color indexed="8"/>
            <rFont val="Times New Roman"/>
            <family val="1"/>
          </rPr>
          <t>Os valores Gastos com passagens serão ressarcidos após o Retorno da viagem.
Este campo não deve ser preenchido.</t>
        </r>
      </text>
    </comment>
    <comment ref="F32" authorId="1" shapeId="0" xr:uid="{E1796CBB-D776-4696-A5D2-CDA2627D9FDE}">
      <text>
        <r>
          <rPr>
            <b/>
            <sz val="8"/>
            <color indexed="8"/>
            <rFont val="Arial"/>
            <family val="2"/>
          </rPr>
          <t xml:space="preserve">Escolher a opção </t>
        </r>
        <r>
          <rPr>
            <b/>
            <sz val="8"/>
            <color indexed="10"/>
            <rFont val="Arial"/>
            <family val="2"/>
          </rPr>
          <t>SIM</t>
        </r>
        <r>
          <rPr>
            <b/>
            <sz val="8"/>
            <color indexed="8"/>
            <rFont val="Arial"/>
            <family val="2"/>
          </rPr>
          <t xml:space="preserve"> ou </t>
        </r>
        <r>
          <rPr>
            <b/>
            <sz val="8"/>
            <color indexed="10"/>
            <rFont val="Arial"/>
            <family val="2"/>
          </rPr>
          <t>NÃO</t>
        </r>
        <r>
          <rPr>
            <b/>
            <sz val="8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3" authorId="1" shapeId="0" xr:uid="{00000000-0006-0000-0000-00002A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Caso. Caso o evento disponibiliza Alimentação (SIM) o servidor não tem o Direito da Diária de Alimentação:
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0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0D1A34DE-D1E4-42AB-9D1D-F921BB58EEEB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<sst xmlns="http://schemas.openxmlformats.org/spreadsheetml/2006/main" count="125" uniqueCount="99">
  <si>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</si>
  <si>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</si>
  <si>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</si>
  <si>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</si>
  <si>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</si>
  <si>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</si>
  <si>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</si>
  <si>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</si>
  <si>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</si>
  <si>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</si>
  <si>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</si>
  <si>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</si>
  <si>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</si>
  <si>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</si>
  <si>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</si>
  <si>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</si>
  <si>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</si>
  <si>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</si>
  <si>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</si>
  <si>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</si>
  <si>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</si>
  <si>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</si>
  <si>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</si>
  <si>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</si>
  <si>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</si>
  <si>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</si>
  <si>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</si>
  <si>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</si>
  <si>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</si>
  <si>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</si>
  <si>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</si>
  <si>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</si>
  <si>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</si>
  <si>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</si>
  <si>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</si>
  <si>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</si>
  <si>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t>Não</t>
  </si>
  <si>
    <t xml:space="preserve">Evento Disponibiliza Gratuitamente Hospedagem </t>
  </si>
  <si>
    <t>Disponível Alimentação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</si>
  <si>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</si>
  <si>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</si>
  <si>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</si>
  <si>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</si>
  <si>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</si>
  <si>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</si>
  <si>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</si>
  <si>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</si>
  <si>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</si>
  <si>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</si>
  <si>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</si>
  <si>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</si>
  <si>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</si>
  <si>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</si>
  <si>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</si>
  <si>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</si>
  <si>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</si>
  <si>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</si>
  <si>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</si>
  <si>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</si>
  <si>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</si>
  <si>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</si>
  <si>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OBSERVAÇÃO:</t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</si>
  <si>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</si>
  <si>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</si>
  <si>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</si>
  <si>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</si>
  <si>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</si>
  <si>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</si>
  <si>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</si>
  <si>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</si>
  <si>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</si>
  <si>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</si>
  <si>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</si>
  <si>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</si>
  <si>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</si>
  <si>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</si>
  <si>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</si>
  <si>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</si>
  <si>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</si>
  <si>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t>Brasil</t>
  </si>
  <si>
    <r>
      <t>DIÁRIAS</t>
    </r>
    <r>
      <rPr>
        <sz val="10"/>
        <rFont val="Arial"/>
        <family val="2"/>
      </rPr>
      <t xml:space="preserve"> para Alimentação</t>
    </r>
  </si>
  <si>
    <r>
      <t>DIÁRIAS</t>
    </r>
    <r>
      <rPr>
        <sz val="10"/>
        <rFont val="Arial"/>
        <family val="2"/>
      </rPr>
      <t xml:space="preserve"> para Hospedagem</t>
    </r>
  </si>
  <si>
    <t>preencher</t>
  </si>
  <si>
    <t>OUTRAS CAPITAIS DE ESTADO</t>
  </si>
  <si>
    <t>DEMAIS DESLOCAMENTOS</t>
  </si>
  <si>
    <t xml:space="preserve">Recursos Federais - SOLICITAÇÃO E CONCESSÃO DE DIÁRIAS </t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</si>
  <si>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</si>
  <si>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</si>
  <si>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Ordenador de despesas</t>
  </si>
  <si>
    <t>BRASILIA-MANAUS-RIO DE JANEIRO-SP</t>
  </si>
  <si>
    <t>3. Anexar Relatório Técnico e demais documentos que comprovem que o servidor esteve no local/órgão visitado para evidenciar a realização da viagem (Certificados, Diplomas, Atas de Reunião, entre outros).</t>
  </si>
  <si>
    <t>4. Caso o aplicativo TaxiGOVPR não esteja disponível, os comprovantes de despesa de locomoção deverão estar de acordo com a legislação vigente. Os Recibos de Táxi ou aplicativo de transporte (nas localidades fora do âmbito do Estado do Paraná) devem conter valor, identificação da UNIDADE, Placa do Veículo, Itinerário, Nome e RG/CPF do Motorista ou CNPJ e Razão Social da Empresa Prestadora de Serviço, Local e Data. SEM ALTERAÇÕES, RASURAS E EMENDAS.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</si>
  <si>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1. A prestação de contas deverá ser no prazo máximo de 2 (dois) dias úteis, contados da data de retorno à sede.</t>
    </r>
  </si>
  <si>
    <t>PASSAGENS</t>
  </si>
  <si>
    <r>
      <t xml:space="preserve">Loc.Urbana </t>
    </r>
    <r>
      <rPr>
        <b/>
        <sz val="10"/>
        <rFont val="Arial"/>
        <family val="2"/>
      </rPr>
      <t>(Preferencialmente TáxiGOVPR)</t>
    </r>
  </si>
  <si>
    <t>Anexo VIII à Instrução de Serviço nº. 003/2023-PRAF.</t>
  </si>
  <si>
    <r>
      <t xml:space="preserve">2. Se Houver despesas com locomoção urbana, </t>
    </r>
    <r>
      <rPr>
        <b/>
        <sz val="8"/>
        <rFont val="Arial"/>
        <family val="2"/>
      </rPr>
      <t>usar preferencialmente o aplicativo TaxiGOVPR</t>
    </r>
    <r>
      <rPr>
        <sz val="8"/>
        <rFont val="Arial"/>
        <family val="2"/>
      </rPr>
      <t xml:space="preserve">, para transporte terrestre no âmbito do Estado do Paraná.  </t>
    </r>
  </si>
  <si>
    <r>
      <t>Anexo VI à Instrução de Serviço nº</t>
    </r>
    <r>
      <rPr>
        <b/>
        <sz val="8"/>
        <color rgb="FFFF0000"/>
        <rFont val="Arial"/>
        <family val="2"/>
      </rPr>
      <t xml:space="preserve"> </t>
    </r>
    <r>
      <rPr>
        <b/>
        <sz val="8"/>
        <rFont val="Arial"/>
        <family val="2"/>
      </rPr>
      <t xml:space="preserve">003/2023-PRAF  - </t>
    </r>
    <r>
      <rPr>
        <b/>
        <sz val="8"/>
        <color rgb="FFFF0000"/>
        <rFont val="Arial"/>
        <family val="2"/>
      </rPr>
      <t>ePROTOCOLO</t>
    </r>
    <r>
      <rPr>
        <b/>
        <sz val="8"/>
        <rFont val="Arial"/>
        <family val="2"/>
      </rPr>
      <t xml:space="preserve"> 2024.1</t>
    </r>
  </si>
  <si>
    <t>Classificar o destino conforme o Decreto 11.872/2023: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</si>
</sst>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6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5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5" fillId="0" borderId="0" applyFill="0" applyBorder="0" applyAlignment="0" applyProtection="0"/>
  </cellStyleXfs>
  <cellXfs count="200">
    <xf numFmtId="0" fontId="0" fillId="0" borderId="0" xfId="0"/>
    <xf numFmtId="0" fontId="16" fillId="0" borderId="0" xfId="0" applyFont="1"/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25" fillId="0" borderId="0" xfId="0" applyFont="1"/>
    <xf numFmtId="0" fontId="17" fillId="0" borderId="0" xfId="0" applyFont="1" applyAlignment="1">
      <alignment horizontal="center"/>
    </xf>
    <xf numFmtId="0" fontId="38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Border="1" applyAlignment="1">
      <alignment horizontal="left"/>
    </xf>
    <xf numFmtId="0" fontId="21" fillId="0" borderId="14" xfId="0" applyFont="1" applyBorder="1"/>
    <xf numFmtId="0" fontId="21" fillId="0" borderId="0" xfId="0" applyFont="1"/>
    <xf numFmtId="0" fontId="21" fillId="0" borderId="15" xfId="0" applyFont="1" applyBorder="1"/>
    <xf numFmtId="0" fontId="21" fillId="0" borderId="15" xfId="0" applyFont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24" xfId="0" applyBorder="1"/>
    <xf numFmtId="164" fontId="25" fillId="0" borderId="11" xfId="40" applyFont="1" applyFill="1" applyBorder="1" applyAlignment="1" applyProtection="1"/>
    <xf numFmtId="0" fontId="31" fillId="0" borderId="11" xfId="0" applyFont="1" applyBorder="1"/>
    <xf numFmtId="0" fontId="31" fillId="0" borderId="12" xfId="0" applyFont="1" applyBorder="1"/>
    <xf numFmtId="0" fontId="4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46" xfId="0" applyFont="1" applyBorder="1"/>
    <xf numFmtId="0" fontId="0" fillId="0" borderId="50" xfId="0" applyBorder="1"/>
    <xf numFmtId="0" fontId="0" fillId="0" borderId="15" xfId="0" applyBorder="1"/>
    <xf numFmtId="0" fontId="0" fillId="0" borderId="11" xfId="0" applyBorder="1"/>
    <xf numFmtId="0" fontId="25" fillId="0" borderId="30" xfId="0" applyFont="1" applyBorder="1"/>
    <xf numFmtId="0" fontId="31" fillId="0" borderId="15" xfId="0" applyFont="1" applyBorder="1"/>
    <xf numFmtId="0" fontId="31" fillId="0" borderId="16" xfId="0" applyFont="1" applyBorder="1"/>
    <xf numFmtId="0" fontId="0" fillId="0" borderId="14" xfId="0" applyBorder="1"/>
    <xf numFmtId="0" fontId="0" fillId="0" borderId="13" xfId="0" applyBorder="1"/>
    <xf numFmtId="14" fontId="34" fillId="0" borderId="0" xfId="0" applyNumberFormat="1" applyFont="1"/>
    <xf numFmtId="0" fontId="21" fillId="0" borderId="14" xfId="0" applyFont="1" applyBorder="1" applyAlignment="1">
      <alignment horizontal="right"/>
    </xf>
    <xf numFmtId="0" fontId="21" fillId="0" borderId="0" xfId="0" applyFont="1" applyAlignment="1">
      <alignment horizontal="right"/>
    </xf>
    <xf numFmtId="14" fontId="0" fillId="0" borderId="0" xfId="0" applyNumberFormat="1"/>
    <xf numFmtId="0" fontId="0" fillId="0" borderId="23" xfId="0" applyBorder="1"/>
    <xf numFmtId="0" fontId="0" fillId="0" borderId="31" xfId="0" applyBorder="1"/>
    <xf numFmtId="0" fontId="0" fillId="0" borderId="30" xfId="0" applyBorder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Border="1"/>
    <xf numFmtId="0" fontId="19" fillId="0" borderId="0" xfId="0" applyFont="1"/>
    <xf numFmtId="14" fontId="0" fillId="0" borderId="46" xfId="0" applyNumberFormat="1" applyBorder="1" applyProtection="1">
      <protection locked="0"/>
    </xf>
    <xf numFmtId="20" fontId="0" fillId="0" borderId="29" xfId="0" applyNumberFormat="1" applyBorder="1" applyProtection="1">
      <protection locked="0"/>
    </xf>
    <xf numFmtId="0" fontId="21" fillId="0" borderId="14" xfId="0" applyFont="1" applyBorder="1" applyAlignment="1">
      <alignment horizontal="left"/>
    </xf>
    <xf numFmtId="0" fontId="46" fillId="26" borderId="13" xfId="0" applyFont="1" applyFill="1" applyBorder="1" applyAlignment="1" applyProtection="1">
      <alignment horizontal="left"/>
      <protection locked="0" hidden="1"/>
    </xf>
    <xf numFmtId="165" fontId="46" fillId="26" borderId="13" xfId="40" applyNumberFormat="1" applyFont="1" applyFill="1" applyBorder="1" applyAlignment="1" applyProtection="1">
      <protection locked="0" hidden="1"/>
    </xf>
    <xf numFmtId="49" fontId="46" fillId="26" borderId="16" xfId="0" applyNumberFormat="1" applyFont="1" applyFill="1" applyBorder="1" applyAlignment="1" applyProtection="1">
      <alignment horizontal="left"/>
      <protection locked="0" hidden="1"/>
    </xf>
    <xf numFmtId="0" fontId="46" fillId="26" borderId="15" xfId="0" applyFont="1" applyFill="1" applyBorder="1" applyAlignment="1" applyProtection="1">
      <alignment horizontal="left"/>
      <protection locked="0" hidden="1"/>
    </xf>
    <xf numFmtId="14" fontId="46" fillId="26" borderId="0" xfId="0" applyNumberFormat="1" applyFont="1" applyFill="1" applyAlignment="1" applyProtection="1">
      <alignment horizontal="center"/>
      <protection locked="0" hidden="1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/>
    <xf numFmtId="164" fontId="21" fillId="25" borderId="25" xfId="40" applyFont="1" applyFill="1" applyBorder="1" applyAlignment="1" applyProtection="1">
      <protection locked="0" hidden="1"/>
    </xf>
    <xf numFmtId="0" fontId="21" fillId="0" borderId="60" xfId="0" applyFont="1" applyBorder="1"/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20" fontId="46" fillId="26" borderId="0" xfId="0" applyNumberFormat="1" applyFont="1" applyFill="1" applyAlignment="1" applyProtection="1">
      <alignment horizontal="center"/>
      <protection locked="0" hidden="1"/>
    </xf>
    <xf numFmtId="0" fontId="19" fillId="0" borderId="71" xfId="0" applyFont="1" applyBorder="1" applyAlignment="1">
      <alignment horizontal="center" vertical="top" wrapText="1"/>
    </xf>
    <xf numFmtId="0" fontId="19" fillId="0" borderId="61" xfId="0" applyFont="1" applyBorder="1" applyAlignment="1">
      <alignment horizontal="center" vertical="top" wrapText="1"/>
    </xf>
    <xf numFmtId="0" fontId="19" fillId="0" borderId="62" xfId="0" applyFont="1" applyBorder="1" applyAlignment="1">
      <alignment horizontal="center" vertical="top" wrapText="1"/>
    </xf>
    <xf numFmtId="20" fontId="46" fillId="26" borderId="76" xfId="0" applyNumberFormat="1" applyFont="1" applyFill="1" applyBorder="1" applyAlignment="1" applyProtection="1">
      <alignment horizontal="center"/>
      <protection locked="0" hidden="1"/>
    </xf>
    <xf numFmtId="0" fontId="0" fillId="0" borderId="75" xfId="0" applyBorder="1"/>
    <xf numFmtId="0" fontId="19" fillId="0" borderId="77" xfId="0" applyFont="1" applyBorder="1" applyAlignment="1">
      <alignment horizontal="center" vertical="top" wrapText="1"/>
    </xf>
    <xf numFmtId="14" fontId="46" fillId="26" borderId="64" xfId="0" applyNumberFormat="1" applyFont="1" applyFill="1" applyBorder="1" applyAlignment="1" applyProtection="1">
      <alignment horizontal="center"/>
      <protection locked="0" hidden="1"/>
    </xf>
    <xf numFmtId="20" fontId="46" fillId="26" borderId="65" xfId="0" applyNumberFormat="1" applyFont="1" applyFill="1" applyBorder="1" applyAlignment="1" applyProtection="1">
      <alignment horizontal="center"/>
      <protection locked="0" hidden="1"/>
    </xf>
    <xf numFmtId="0" fontId="19" fillId="0" borderId="87" xfId="0" applyFont="1" applyBorder="1" applyAlignment="1">
      <alignment horizontal="center"/>
    </xf>
    <xf numFmtId="0" fontId="19" fillId="0" borderId="88" xfId="0" applyFont="1" applyBorder="1" applyAlignment="1">
      <alignment horizontal="center"/>
    </xf>
    <xf numFmtId="0" fontId="21" fillId="0" borderId="66" xfId="0" applyFont="1" applyBorder="1"/>
    <xf numFmtId="0" fontId="0" fillId="0" borderId="66" xfId="0" applyBorder="1"/>
    <xf numFmtId="164" fontId="21" fillId="0" borderId="89" xfId="40" applyFont="1" applyFill="1" applyBorder="1" applyAlignment="1" applyProtection="1"/>
    <xf numFmtId="167" fontId="21" fillId="0" borderId="87" xfId="40" applyNumberFormat="1" applyFont="1" applyFill="1" applyBorder="1" applyAlignment="1" applyProtection="1"/>
    <xf numFmtId="164" fontId="21" fillId="26" borderId="93" xfId="40" applyFont="1" applyFill="1" applyBorder="1" applyAlignment="1" applyProtection="1">
      <protection locked="0" hidden="1"/>
    </xf>
    <xf numFmtId="164" fontId="21" fillId="26" borderId="94" xfId="40" applyFont="1" applyFill="1" applyBorder="1" applyAlignment="1" applyProtection="1">
      <protection locked="0" hidden="1"/>
    </xf>
    <xf numFmtId="164" fontId="21" fillId="25" borderId="95" xfId="40" applyFont="1" applyFill="1" applyBorder="1" applyProtection="1">
      <protection locked="0" hidden="1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4" fontId="21" fillId="0" borderId="21" xfId="40" applyFont="1" applyBorder="1"/>
    <xf numFmtId="164" fontId="21" fillId="0" borderId="88" xfId="40" applyFont="1" applyBorder="1"/>
    <xf numFmtId="0" fontId="30" fillId="28" borderId="0" xfId="0" applyFont="1" applyFill="1" applyProtection="1">
      <protection hidden="1"/>
    </xf>
    <xf numFmtId="0" fontId="31" fillId="28" borderId="0" xfId="0" applyFont="1" applyFill="1" applyProtection="1">
      <protection hidden="1"/>
    </xf>
    <xf numFmtId="0" fontId="31" fillId="29" borderId="0" xfId="0" applyFont="1" applyFill="1"/>
    <xf numFmtId="21" fontId="31" fillId="29" borderId="0" xfId="0" applyNumberFormat="1" applyFont="1" applyFill="1"/>
    <xf numFmtId="0" fontId="19" fillId="29" borderId="0" xfId="0" applyFont="1" applyFill="1"/>
    <xf numFmtId="0" fontId="32" fillId="29" borderId="0" xfId="0" applyFont="1" applyFill="1"/>
    <xf numFmtId="0" fontId="25" fillId="29" borderId="0" xfId="0" applyFont="1" applyFill="1"/>
    <xf numFmtId="0" fontId="50" fillId="30" borderId="0" xfId="0" applyFont="1" applyFill="1"/>
    <xf numFmtId="164" fontId="25" fillId="30" borderId="0" xfId="40" applyFont="1" applyFill="1"/>
    <xf numFmtId="0" fontId="21" fillId="0" borderId="90" xfId="0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46" fillId="26" borderId="0" xfId="0" applyFont="1" applyFill="1" applyAlignment="1" applyProtection="1">
      <alignment horizontal="left"/>
      <protection locked="0" hidden="1"/>
    </xf>
    <xf numFmtId="0" fontId="19" fillId="0" borderId="0" xfId="0" applyFont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2" borderId="40" xfId="0" applyFont="1" applyFill="1" applyBorder="1" applyAlignment="1">
      <alignment horizontal="center"/>
    </xf>
    <xf numFmtId="0" fontId="46" fillId="26" borderId="61" xfId="0" applyFont="1" applyFill="1" applyBorder="1" applyAlignment="1" applyProtection="1">
      <alignment horizontal="left"/>
      <protection locked="0" hidden="1"/>
    </xf>
    <xf numFmtId="0" fontId="21" fillId="0" borderId="30" xfId="0" applyFont="1" applyBorder="1" applyAlignment="1">
      <alignment horizontal="left"/>
    </xf>
    <xf numFmtId="0" fontId="46" fillId="26" borderId="15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7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0" xfId="0" applyFont="1" applyBorder="1" applyAlignment="1">
      <alignment horizontal="center" vertical="top" wrapText="1"/>
    </xf>
    <xf numFmtId="0" fontId="19" fillId="0" borderId="73" xfId="0" applyFont="1" applyBorder="1" applyAlignment="1">
      <alignment horizontal="center" vertical="top" wrapText="1"/>
    </xf>
    <xf numFmtId="0" fontId="19" fillId="0" borderId="74" xfId="0" applyFont="1" applyBorder="1" applyAlignment="1">
      <alignment horizontal="center" vertical="top" wrapText="1"/>
    </xf>
    <xf numFmtId="0" fontId="21" fillId="0" borderId="66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46" fillId="26" borderId="31" xfId="0" applyFont="1" applyFill="1" applyBorder="1" applyAlignment="1" applyProtection="1">
      <alignment horizontal="left"/>
      <protection locked="0" hidden="1"/>
    </xf>
    <xf numFmtId="0" fontId="46" fillId="26" borderId="67" xfId="0" applyFont="1" applyFill="1" applyBorder="1" applyAlignment="1" applyProtection="1">
      <alignment horizontal="left"/>
      <protection locked="0" hidden="1"/>
    </xf>
    <xf numFmtId="0" fontId="19" fillId="0" borderId="68" xfId="0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46" fillId="26" borderId="63" xfId="0" applyFont="1" applyFill="1" applyBorder="1" applyAlignment="1" applyProtection="1">
      <alignment horizontal="justify" vertical="top" wrapText="1"/>
      <protection locked="0"/>
    </xf>
    <xf numFmtId="0" fontId="46" fillId="26" borderId="64" xfId="0" applyFont="1" applyFill="1" applyBorder="1" applyAlignment="1" applyProtection="1">
      <alignment horizontal="justify" vertical="top" wrapText="1"/>
      <protection locked="0"/>
    </xf>
    <xf numFmtId="0" fontId="46" fillId="26" borderId="65" xfId="0" applyFont="1" applyFill="1" applyBorder="1" applyAlignment="1" applyProtection="1">
      <alignment horizontal="justify" vertical="top" wrapText="1"/>
      <protection locked="0"/>
    </xf>
    <xf numFmtId="0" fontId="46" fillId="26" borderId="75" xfId="0" applyFont="1" applyFill="1" applyBorder="1" applyAlignment="1" applyProtection="1">
      <alignment horizontal="left"/>
      <protection locked="0" hidden="1"/>
    </xf>
    <xf numFmtId="0" fontId="46" fillId="26" borderId="14" xfId="0" applyFont="1" applyFill="1" applyBorder="1" applyAlignment="1" applyProtection="1">
      <alignment horizontal="left"/>
      <protection locked="0" hidden="1"/>
    </xf>
    <xf numFmtId="0" fontId="46" fillId="26" borderId="70" xfId="0" applyFont="1" applyFill="1" applyBorder="1" applyAlignment="1" applyProtection="1">
      <alignment horizontal="left"/>
      <protection locked="0" hidden="1"/>
    </xf>
    <xf numFmtId="0" fontId="19" fillId="0" borderId="72" xfId="0" applyFont="1" applyBorder="1" applyAlignment="1">
      <alignment horizontal="center" vertical="top" wrapText="1"/>
    </xf>
    <xf numFmtId="0" fontId="19" fillId="0" borderId="71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left" vertical="center"/>
    </xf>
    <xf numFmtId="0" fontId="19" fillId="0" borderId="78" xfId="0" applyFont="1" applyBorder="1" applyAlignment="1">
      <alignment horizontal="left" vertical="center"/>
    </xf>
    <xf numFmtId="0" fontId="19" fillId="25" borderId="64" xfId="0" applyFont="1" applyFill="1" applyBorder="1" applyAlignment="1" applyProtection="1">
      <alignment horizontal="center" vertical="center"/>
      <protection locked="0" hidden="1"/>
    </xf>
    <xf numFmtId="0" fontId="46" fillId="26" borderId="79" xfId="0" applyFont="1" applyFill="1" applyBorder="1" applyAlignment="1" applyProtection="1">
      <alignment horizontal="left"/>
      <protection locked="0" hidden="1"/>
    </xf>
    <xf numFmtId="0" fontId="46" fillId="26" borderId="78" xfId="0" applyFont="1" applyFill="1" applyBorder="1" applyAlignment="1" applyProtection="1">
      <alignment horizontal="left"/>
      <protection locked="0" hidden="1"/>
    </xf>
    <xf numFmtId="0" fontId="21" fillId="0" borderId="91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32" fillId="0" borderId="80" xfId="0" applyFont="1" applyBorder="1" applyAlignment="1">
      <alignment horizontal="left"/>
    </xf>
    <xf numFmtId="0" fontId="20" fillId="2" borderId="33" xfId="0" applyFont="1" applyFill="1" applyBorder="1" applyAlignment="1">
      <alignment horizontal="center"/>
    </xf>
    <xf numFmtId="0" fontId="27" fillId="27" borderId="81" xfId="0" applyFont="1" applyFill="1" applyBorder="1" applyAlignment="1">
      <alignment horizontal="left"/>
    </xf>
    <xf numFmtId="0" fontId="27" fillId="27" borderId="82" xfId="0" applyFont="1" applyFill="1" applyBorder="1" applyAlignment="1">
      <alignment horizontal="left"/>
    </xf>
    <xf numFmtId="0" fontId="28" fillId="25" borderId="83" xfId="0" applyFont="1" applyFill="1" applyBorder="1" applyAlignment="1" applyProtection="1">
      <alignment horizontal="center"/>
      <protection locked="0" hidden="1"/>
    </xf>
    <xf numFmtId="0" fontId="28" fillId="25" borderId="84" xfId="0" applyFont="1" applyFill="1" applyBorder="1" applyAlignment="1" applyProtection="1">
      <alignment horizontal="center"/>
      <protection locked="0" hidden="1"/>
    </xf>
    <xf numFmtId="0" fontId="28" fillId="25" borderId="85" xfId="0" applyFont="1" applyFill="1" applyBorder="1" applyAlignment="1" applyProtection="1">
      <alignment horizontal="center"/>
      <protection locked="0" hidden="1"/>
    </xf>
    <xf numFmtId="0" fontId="20" fillId="0" borderId="86" xfId="0" applyFont="1" applyBorder="1" applyAlignment="1">
      <alignment horizontal="justify" vertical="center"/>
    </xf>
    <xf numFmtId="0" fontId="20" fillId="0" borderId="39" xfId="0" applyFont="1" applyBorder="1" applyAlignment="1">
      <alignment horizontal="justify" vertical="center"/>
    </xf>
    <xf numFmtId="166" fontId="31" fillId="29" borderId="0" xfId="0" applyNumberFormat="1" applyFont="1" applyFill="1" applyAlignment="1">
      <alignment horizontal="center"/>
    </xf>
    <xf numFmtId="0" fontId="33" fillId="0" borderId="38" xfId="0" applyFont="1" applyBorder="1" applyAlignment="1" applyProtection="1">
      <alignment horizontal="center" vertical="top" wrapText="1"/>
      <protection locked="0" hidden="1"/>
    </xf>
    <xf numFmtId="0" fontId="32" fillId="0" borderId="33" xfId="0" applyFont="1" applyBorder="1" applyAlignment="1">
      <alignment horizontal="justify" vertical="top" wrapText="1"/>
    </xf>
    <xf numFmtId="0" fontId="21" fillId="0" borderId="92" xfId="0" applyFont="1" applyBorder="1" applyAlignment="1">
      <alignment horizontal="left"/>
    </xf>
    <xf numFmtId="0" fontId="21" fillId="0" borderId="93" xfId="0" applyFont="1" applyBorder="1" applyAlignment="1">
      <alignment horizontal="left"/>
    </xf>
    <xf numFmtId="0" fontId="19" fillId="0" borderId="93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4" fillId="0" borderId="32" xfId="0" applyFont="1" applyBorder="1" applyAlignment="1" applyProtection="1">
      <alignment horizontal="left"/>
      <protection locked="0" hidden="1"/>
    </xf>
    <xf numFmtId="0" fontId="0" fillId="0" borderId="35" xfId="0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left"/>
    </xf>
    <xf numFmtId="0" fontId="25" fillId="0" borderId="0" xfId="0" applyFont="1" applyAlignment="1">
      <alignment horizontal="left" vertical="top" wrapText="1"/>
    </xf>
    <xf numFmtId="0" fontId="21" fillId="0" borderId="44" xfId="0" applyFont="1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5" xfId="0" applyBorder="1" applyAlignment="1">
      <alignment horizontal="left"/>
    </xf>
    <xf numFmtId="0" fontId="21" fillId="0" borderId="46" xfId="0" applyFont="1" applyBorder="1" applyAlignment="1">
      <alignment horizontal="right"/>
    </xf>
    <xf numFmtId="0" fontId="39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40" fillId="0" borderId="41" xfId="0" applyFont="1" applyBorder="1" applyAlignment="1">
      <alignment horizontal="left"/>
    </xf>
    <xf numFmtId="0" fontId="0" fillId="0" borderId="59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21" fillId="0" borderId="42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21" fillId="0" borderId="39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4" xfId="0" applyBorder="1" applyAlignment="1">
      <alignment horizontal="left"/>
    </xf>
    <xf numFmtId="0" fontId="21" fillId="0" borderId="45" xfId="0" applyFont="1" applyBorder="1" applyAlignment="1">
      <alignment horizontal="center"/>
    </xf>
    <xf numFmtId="0" fontId="0" fillId="26" borderId="47" xfId="0" applyFill="1" applyBorder="1" applyAlignment="1" applyProtection="1">
      <alignment horizontal="justify" vertical="top" wrapText="1"/>
      <protection locked="0"/>
    </xf>
    <xf numFmtId="0" fontId="0" fillId="26" borderId="48" xfId="0" applyFill="1" applyBorder="1" applyAlignment="1" applyProtection="1">
      <alignment horizontal="justify" vertical="top" wrapText="1"/>
      <protection locked="0"/>
    </xf>
    <xf numFmtId="0" fontId="0" fillId="26" borderId="49" xfId="0" applyFill="1" applyBorder="1" applyAlignment="1" applyProtection="1">
      <alignment horizontal="justify" vertical="top" wrapText="1"/>
      <protection locked="0"/>
    </xf>
    <xf numFmtId="0" fontId="0" fillId="0" borderId="46" xfId="0" applyBorder="1" applyAlignment="1">
      <alignment horizontal="left"/>
    </xf>
    <xf numFmtId="0" fontId="0" fillId="0" borderId="46" xfId="0" applyBorder="1" applyAlignment="1" applyProtection="1">
      <alignment horizontal="left"/>
      <protection locked="0"/>
    </xf>
    <xf numFmtId="0" fontId="40" fillId="0" borderId="45" xfId="0" applyFont="1" applyBorder="1" applyAlignment="1">
      <alignment horizontal="left"/>
    </xf>
    <xf numFmtId="0" fontId="0" fillId="0" borderId="47" xfId="0" applyBorder="1" applyAlignment="1">
      <alignment horizontal="justify" vertical="top" wrapText="1"/>
    </xf>
    <xf numFmtId="0" fontId="0" fillId="0" borderId="48" xfId="0" applyBorder="1" applyAlignment="1">
      <alignment horizontal="justify" vertical="top" wrapText="1"/>
    </xf>
    <xf numFmtId="0" fontId="0" fillId="0" borderId="49" xfId="0" applyBorder="1" applyAlignment="1">
      <alignment horizontal="justify" vertical="top" wrapText="1"/>
    </xf>
    <xf numFmtId="0" fontId="44" fillId="0" borderId="0" xfId="0" applyFont="1" applyAlignment="1">
      <alignment horizontal="left" vertical="top" wrapText="1"/>
    </xf>
    <xf numFmtId="0" fontId="40" fillId="0" borderId="42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14" fontId="43" fillId="0" borderId="29" xfId="0" applyNumberFormat="1" applyFont="1" applyBorder="1" applyAlignment="1">
      <alignment horizontal="center"/>
    </xf>
    <xf numFmtId="0" fontId="44" fillId="0" borderId="0" xfId="0" applyFont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9525</xdr:rowOff>
    </xdr:from>
    <xdr:to>
      <xdr:col>9</xdr:col>
      <xdr:colOff>866775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95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30</xdr:row>
      <xdr:rowOff>19050</xdr:rowOff>
    </xdr:from>
    <xdr:to>
      <xdr:col>9</xdr:col>
      <xdr:colOff>1228725</xdr:colOff>
      <xdr:row>30</xdr:row>
      <xdr:rowOff>876300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176BC92-1D7E-4817-B40A-8D853CBC35FD}"/>
            </a:ext>
          </a:extLst>
        </xdr:cNvPr>
        <xdr:cNvSpPr txBox="1"/>
      </xdr:nvSpPr>
      <xdr:spPr>
        <a:xfrm>
          <a:off x="219075" y="5410200"/>
          <a:ext cx="5762625" cy="8572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28576</xdr:colOff>
      <xdr:row>33</xdr:row>
      <xdr:rowOff>28575</xdr:rowOff>
    </xdr:from>
    <xdr:to>
      <xdr:col>9</xdr:col>
      <xdr:colOff>1228726</xdr:colOff>
      <xdr:row>33</xdr:row>
      <xdr:rowOff>1095375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7FAF3CE0-29E6-4087-8551-6A71AC033BD0}"/>
            </a:ext>
          </a:extLst>
        </xdr:cNvPr>
        <xdr:cNvSpPr txBox="1"/>
      </xdr:nvSpPr>
      <xdr:spPr>
        <a:xfrm>
          <a:off x="209551" y="6686550"/>
          <a:ext cx="5772150" cy="1066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L69"/>
  <sheetViews>
    <sheetView showGridLines="0" tabSelected="1" topLeftCell="A4" zoomScaleNormal="100" workbookViewId="0">
      <selection activeCell="B25" sqref="B25:F25"/>
    </sheetView>
  </sheetViews>
  <sheetFormatPr defaultColWidth="9" defaultRowHeight="12.75" x14ac:dyDescent="0.2"/>
  <cols>
    <col min="1" max="1" width="1.42578125" customWidth="1"/>
    <col min="2" max="2" width="8.7109375" customWidth="1"/>
    <col min="3" max="4" width="10.5703125" customWidth="1"/>
    <col min="5" max="5" width="10.7109375" customWidth="1"/>
    <col min="6" max="6" width="9" customWidth="1"/>
    <col min="7" max="7" width="9.140625" customWidth="1"/>
    <col min="8" max="8" width="10.5703125" customWidth="1"/>
    <col min="9" max="9" width="13.28515625" customWidth="1"/>
    <col min="10" max="10" width="13.7109375" customWidth="1"/>
  </cols>
  <sheetData>
    <row r="1" spans="2:10" x14ac:dyDescent="0.2">
      <c r="B1" s="1" t="s">
        <v>0</v>
      </c>
    </row>
    <row r="2" spans="2:10" ht="11.25" customHeight="1" x14ac:dyDescent="0.2"/>
    <row r="3" spans="2:10" ht="17.25" customHeight="1" x14ac:dyDescent="0.2"/>
    <row r="4" spans="2:10" ht="16.5" customHeight="1" x14ac:dyDescent="0.2">
      <c r="I4" s="98" t="s">
        <v>63</v>
      </c>
      <c r="J4" s="98"/>
    </row>
    <row r="5" spans="2:10" ht="16.5" customHeight="1" x14ac:dyDescent="0.2">
      <c r="I5" s="8"/>
      <c r="J5" s="8"/>
    </row>
    <row r="6" spans="2:10" ht="15.75" customHeight="1" x14ac:dyDescent="0.25">
      <c r="B6" s="99" t="s">
        <v>85</v>
      </c>
      <c r="C6" s="99"/>
      <c r="D6" s="99"/>
      <c r="E6" s="99"/>
      <c r="F6" s="99"/>
      <c r="G6" s="99"/>
      <c r="H6" s="99"/>
      <c r="I6" s="99"/>
      <c r="J6" s="99"/>
    </row>
    <row r="7" spans="2:10" ht="12" customHeight="1" thickBot="1" x14ac:dyDescent="0.25">
      <c r="B7" s="100" t="s">
        <v>97</v>
      </c>
      <c r="C7" s="100"/>
      <c r="D7" s="100"/>
      <c r="E7" s="100"/>
      <c r="F7" s="100"/>
      <c r="G7" s="100"/>
      <c r="H7" s="100"/>
      <c r="I7" s="100"/>
      <c r="J7" s="100"/>
    </row>
    <row r="8" spans="2:10" ht="16.5" thickBot="1" x14ac:dyDescent="0.3">
      <c r="B8" s="101" t="s">
        <v>1</v>
      </c>
      <c r="C8" s="102"/>
      <c r="D8" s="102"/>
      <c r="E8" s="102"/>
      <c r="F8" s="102"/>
      <c r="G8" s="102"/>
      <c r="H8" s="102"/>
      <c r="I8" s="102"/>
      <c r="J8" s="103"/>
    </row>
    <row r="9" spans="2:10" x14ac:dyDescent="0.2">
      <c r="B9" s="53" t="s">
        <v>64</v>
      </c>
      <c r="C9" s="104"/>
      <c r="D9" s="104"/>
      <c r="E9" s="105" t="s">
        <v>2</v>
      </c>
      <c r="F9" s="105"/>
      <c r="G9" s="104"/>
      <c r="H9" s="104"/>
      <c r="I9" s="50" t="s">
        <v>3</v>
      </c>
      <c r="J9" s="54"/>
    </row>
    <row r="10" spans="2:10" x14ac:dyDescent="0.2">
      <c r="B10" s="106" t="s">
        <v>4</v>
      </c>
      <c r="C10" s="106"/>
      <c r="D10" s="104"/>
      <c r="E10" s="104"/>
      <c r="F10" s="104"/>
      <c r="G10" s="104"/>
      <c r="H10" s="107" t="s">
        <v>5</v>
      </c>
      <c r="I10" s="107"/>
      <c r="J10" s="55"/>
    </row>
    <row r="11" spans="2:10" x14ac:dyDescent="0.2">
      <c r="B11" s="14" t="s">
        <v>6</v>
      </c>
      <c r="C11" s="104"/>
      <c r="D11" s="104"/>
      <c r="E11" s="104"/>
      <c r="F11" s="15" t="s">
        <v>7</v>
      </c>
      <c r="G11" s="104"/>
      <c r="H11" s="104"/>
      <c r="I11" s="30" t="s">
        <v>8</v>
      </c>
      <c r="J11" s="54"/>
    </row>
    <row r="12" spans="2:10" ht="11.85" customHeight="1" thickBot="1" x14ac:dyDescent="0.25">
      <c r="B12" s="110" t="s">
        <v>9</v>
      </c>
      <c r="C12" s="110"/>
      <c r="D12" s="16" t="s">
        <v>10</v>
      </c>
      <c r="E12" s="111"/>
      <c r="F12" s="111"/>
      <c r="G12" s="17" t="s">
        <v>11</v>
      </c>
      <c r="H12" s="57"/>
      <c r="I12" s="18" t="s">
        <v>12</v>
      </c>
      <c r="J12" s="56"/>
    </row>
    <row r="13" spans="2:10" ht="16.5" thickBot="1" x14ac:dyDescent="0.3">
      <c r="B13" s="108" t="s">
        <v>13</v>
      </c>
      <c r="C13" s="108"/>
      <c r="D13" s="108"/>
      <c r="E13" s="108"/>
      <c r="F13" s="108"/>
      <c r="G13" s="108"/>
      <c r="H13" s="108"/>
      <c r="I13" s="108"/>
      <c r="J13" s="108"/>
    </row>
    <row r="14" spans="2:10" x14ac:dyDescent="0.2">
      <c r="B14" s="63" t="s">
        <v>14</v>
      </c>
      <c r="C14" s="109"/>
      <c r="D14" s="109"/>
      <c r="E14" s="64" t="s">
        <v>15</v>
      </c>
      <c r="F14" s="109"/>
      <c r="G14" s="109"/>
      <c r="H14" s="64" t="s">
        <v>16</v>
      </c>
      <c r="I14" s="64" t="s">
        <v>79</v>
      </c>
      <c r="J14" s="65"/>
    </row>
    <row r="15" spans="2:10" x14ac:dyDescent="0.2">
      <c r="B15" s="117" t="s">
        <v>17</v>
      </c>
      <c r="C15" s="118"/>
      <c r="D15" s="119"/>
      <c r="E15" s="119"/>
      <c r="F15" s="119"/>
      <c r="G15" s="119"/>
      <c r="H15" s="119"/>
      <c r="I15" s="119"/>
      <c r="J15" s="120"/>
    </row>
    <row r="16" spans="2:10" x14ac:dyDescent="0.2">
      <c r="B16" s="121" t="s">
        <v>18</v>
      </c>
      <c r="C16" s="122"/>
      <c r="D16" s="122"/>
      <c r="E16" s="122"/>
      <c r="F16" s="122"/>
      <c r="G16" s="122"/>
      <c r="H16" s="122"/>
      <c r="I16" s="122"/>
      <c r="J16" s="123"/>
    </row>
    <row r="17" spans="2:12" ht="39" customHeight="1" thickBot="1" x14ac:dyDescent="0.25">
      <c r="B17" s="124"/>
      <c r="C17" s="125"/>
      <c r="D17" s="125"/>
      <c r="E17" s="125"/>
      <c r="F17" s="125"/>
      <c r="G17" s="125"/>
      <c r="H17" s="125"/>
      <c r="I17" s="125"/>
      <c r="J17" s="126"/>
    </row>
    <row r="18" spans="2:12" ht="16.350000000000001" customHeight="1" thickBot="1" x14ac:dyDescent="0.25">
      <c r="B18" s="112" t="s">
        <v>19</v>
      </c>
      <c r="C18" s="112"/>
      <c r="D18" s="113" t="s">
        <v>82</v>
      </c>
      <c r="E18" s="113"/>
      <c r="F18" s="113"/>
      <c r="G18" s="113"/>
      <c r="H18" s="113"/>
      <c r="I18" s="113"/>
      <c r="J18" s="113"/>
    </row>
    <row r="19" spans="2:12" ht="12.75" customHeight="1" x14ac:dyDescent="0.2">
      <c r="B19" s="114" t="s">
        <v>20</v>
      </c>
      <c r="C19" s="115"/>
      <c r="D19" s="68" t="s">
        <v>21</v>
      </c>
      <c r="E19" s="68" t="s">
        <v>22</v>
      </c>
      <c r="F19" s="116" t="s">
        <v>23</v>
      </c>
      <c r="G19" s="115"/>
      <c r="H19" s="115"/>
      <c r="I19" s="68" t="s">
        <v>21</v>
      </c>
      <c r="J19" s="69" t="s">
        <v>22</v>
      </c>
    </row>
    <row r="20" spans="2:12" x14ac:dyDescent="0.2">
      <c r="B20" s="127"/>
      <c r="C20" s="128"/>
      <c r="D20" s="58"/>
      <c r="E20" s="66"/>
      <c r="F20" s="129"/>
      <c r="G20" s="128"/>
      <c r="H20" s="128"/>
      <c r="I20" s="58"/>
      <c r="J20" s="70"/>
    </row>
    <row r="21" spans="2:12" ht="11.25" customHeight="1" x14ac:dyDescent="0.2">
      <c r="B21" s="71"/>
      <c r="F21" s="130" t="s">
        <v>24</v>
      </c>
      <c r="G21" s="131"/>
      <c r="H21" s="131"/>
      <c r="I21" s="67" t="s">
        <v>21</v>
      </c>
      <c r="J21" s="72" t="s">
        <v>22</v>
      </c>
    </row>
    <row r="22" spans="2:12" ht="17.25" customHeight="1" thickBot="1" x14ac:dyDescent="0.25">
      <c r="B22" s="132" t="s">
        <v>25</v>
      </c>
      <c r="C22" s="133"/>
      <c r="D22" s="134" t="s">
        <v>26</v>
      </c>
      <c r="E22" s="134"/>
      <c r="F22" s="135"/>
      <c r="G22" s="136"/>
      <c r="H22" s="136"/>
      <c r="I22" s="73"/>
      <c r="J22" s="74"/>
    </row>
    <row r="23" spans="2:12" ht="4.5" customHeight="1" thickBot="1" x14ac:dyDescent="0.25"/>
    <row r="24" spans="2:12" ht="16.350000000000001" customHeight="1" thickBot="1" x14ac:dyDescent="0.3">
      <c r="B24" s="140" t="s">
        <v>27</v>
      </c>
      <c r="C24" s="140"/>
      <c r="D24" s="140"/>
      <c r="E24" s="140"/>
      <c r="F24" s="140"/>
      <c r="G24" s="140"/>
      <c r="H24" s="140"/>
      <c r="I24" s="140"/>
      <c r="J24" s="140"/>
    </row>
    <row r="25" spans="2:12" ht="13.5" x14ac:dyDescent="0.2">
      <c r="B25" s="141" t="s">
        <v>98</v>
      </c>
      <c r="C25" s="142"/>
      <c r="D25" s="142"/>
      <c r="E25" s="142"/>
      <c r="F25" s="142"/>
      <c r="G25" s="143" t="s">
        <v>84</v>
      </c>
      <c r="H25" s="144"/>
      <c r="I25" s="144"/>
      <c r="J25" s="145"/>
    </row>
    <row r="26" spans="2:12" x14ac:dyDescent="0.2">
      <c r="B26" s="146" t="s">
        <v>28</v>
      </c>
      <c r="C26" s="147"/>
      <c r="D26" s="147"/>
      <c r="E26" s="147"/>
      <c r="F26" s="20"/>
      <c r="G26" s="21" t="s">
        <v>29</v>
      </c>
      <c r="H26" s="20" t="s">
        <v>30</v>
      </c>
      <c r="I26" s="20" t="s">
        <v>31</v>
      </c>
      <c r="J26" s="75" t="s">
        <v>32</v>
      </c>
    </row>
    <row r="27" spans="2:12" x14ac:dyDescent="0.2">
      <c r="B27" s="146"/>
      <c r="C27" s="147"/>
      <c r="D27" s="147"/>
      <c r="E27" s="147"/>
      <c r="F27" s="22"/>
      <c r="G27" s="23" t="s">
        <v>33</v>
      </c>
      <c r="H27" s="22" t="s">
        <v>34</v>
      </c>
      <c r="I27" s="22" t="s">
        <v>35</v>
      </c>
      <c r="J27" s="76"/>
    </row>
    <row r="28" spans="2:12" x14ac:dyDescent="0.2">
      <c r="B28" s="77" t="s">
        <v>80</v>
      </c>
      <c r="C28" s="24"/>
      <c r="D28" s="24"/>
      <c r="E28" s="24"/>
      <c r="F28" s="59"/>
      <c r="G28" s="84">
        <f>IF(J33="Não",E41,0)</f>
        <v>0</v>
      </c>
      <c r="H28" s="85">
        <f>G28</f>
        <v>0</v>
      </c>
      <c r="I28" s="86">
        <f>IF(J33="Sim",0,VLOOKUP(G25,B44:E47,2,FALSE))</f>
        <v>167.5</v>
      </c>
      <c r="J28" s="87">
        <f>I28*H28</f>
        <v>0</v>
      </c>
    </row>
    <row r="29" spans="2:12" x14ac:dyDescent="0.2">
      <c r="B29" s="77" t="s">
        <v>81</v>
      </c>
      <c r="C29" s="24"/>
      <c r="D29" s="24"/>
      <c r="E29" s="24"/>
      <c r="F29" s="60"/>
      <c r="G29" s="84">
        <f>IF(F32="Sim",E38,0)</f>
        <v>0</v>
      </c>
      <c r="H29" s="85">
        <f>G29</f>
        <v>0</v>
      </c>
      <c r="I29" s="86">
        <f>IF(F32="Sim",(IF(G33="Sim",0,VLOOKUP(G25,B44:E47,3,FALSE))),0)</f>
        <v>167.5</v>
      </c>
      <c r="J29" s="87">
        <f>I29*H29</f>
        <v>0</v>
      </c>
    </row>
    <row r="30" spans="2:12" x14ac:dyDescent="0.2">
      <c r="B30" s="78" t="s">
        <v>94</v>
      </c>
      <c r="C30" s="24"/>
      <c r="D30" s="24"/>
      <c r="E30" s="24"/>
      <c r="F30" s="62" t="s">
        <v>36</v>
      </c>
      <c r="G30" s="2"/>
      <c r="H30" s="3"/>
      <c r="I30" s="4"/>
      <c r="J30" s="79">
        <v>0</v>
      </c>
    </row>
    <row r="31" spans="2:12" x14ac:dyDescent="0.2">
      <c r="B31" s="97" t="s">
        <v>93</v>
      </c>
      <c r="C31" s="61"/>
      <c r="D31" s="61"/>
      <c r="E31" s="61"/>
      <c r="F31" s="62" t="s">
        <v>36</v>
      </c>
      <c r="G31" s="61"/>
      <c r="H31" s="61"/>
      <c r="I31" s="61"/>
      <c r="J31" s="79">
        <v>0</v>
      </c>
    </row>
    <row r="32" spans="2:12" x14ac:dyDescent="0.2">
      <c r="B32" s="137" t="s">
        <v>86</v>
      </c>
      <c r="C32" s="138"/>
      <c r="D32" s="138"/>
      <c r="E32" s="138"/>
      <c r="F32" s="83" t="s">
        <v>55</v>
      </c>
      <c r="G32" s="139" t="s">
        <v>87</v>
      </c>
      <c r="H32" s="139"/>
      <c r="I32" s="139"/>
      <c r="J32" s="80">
        <f>SUM(J28:J31)</f>
        <v>0</v>
      </c>
      <c r="L32" s="5"/>
    </row>
    <row r="33" spans="2:10" ht="14.25" customHeight="1" thickBot="1" x14ac:dyDescent="0.25">
      <c r="B33" s="151" t="s">
        <v>37</v>
      </c>
      <c r="C33" s="152"/>
      <c r="D33" s="152"/>
      <c r="E33" s="152"/>
      <c r="F33" s="152"/>
      <c r="G33" s="81" t="s">
        <v>36</v>
      </c>
      <c r="H33" s="153" t="s">
        <v>38</v>
      </c>
      <c r="I33" s="153"/>
      <c r="J33" s="82" t="s">
        <v>36</v>
      </c>
    </row>
    <row r="34" spans="2:10" ht="0.75" customHeight="1" thickBot="1" x14ac:dyDescent="0.25">
      <c r="B34" s="88" t="s">
        <v>39</v>
      </c>
      <c r="C34" s="89"/>
      <c r="D34" s="89"/>
      <c r="E34" s="89"/>
      <c r="F34" s="89"/>
      <c r="G34" s="89"/>
      <c r="H34" s="89"/>
      <c r="I34" s="89"/>
      <c r="J34" s="89"/>
    </row>
    <row r="35" spans="2:10" ht="0.75" hidden="1" customHeight="1" thickBot="1" x14ac:dyDescent="0.25">
      <c r="B35" s="90" t="s">
        <v>40</v>
      </c>
      <c r="C35" s="148">
        <f>D20+E20</f>
        <v>0</v>
      </c>
      <c r="D35" s="148"/>
      <c r="E35" s="90"/>
      <c r="F35" s="90"/>
      <c r="G35" s="90"/>
      <c r="H35" s="90" t="s">
        <v>41</v>
      </c>
      <c r="I35" s="90"/>
      <c r="J35" s="90"/>
    </row>
    <row r="36" spans="2:10" ht="1.5" hidden="1" customHeight="1" thickBot="1" x14ac:dyDescent="0.25">
      <c r="B36" s="90" t="s">
        <v>42</v>
      </c>
      <c r="C36" s="148">
        <f>I22+J22</f>
        <v>0</v>
      </c>
      <c r="D36" s="148"/>
      <c r="E36" s="91">
        <f>C36-C35</f>
        <v>0</v>
      </c>
      <c r="F36" s="90">
        <f>INT(C36-C35)</f>
        <v>0</v>
      </c>
      <c r="G36" s="91">
        <f>E36-F36</f>
        <v>0</v>
      </c>
      <c r="H36" s="90">
        <f>G36*24</f>
        <v>0</v>
      </c>
      <c r="I36" s="90"/>
      <c r="J36" s="90"/>
    </row>
    <row r="37" spans="2:10" ht="14.25" hidden="1" customHeight="1" thickBot="1" x14ac:dyDescent="0.25">
      <c r="B37" s="90"/>
      <c r="C37" s="90"/>
      <c r="D37" s="90"/>
      <c r="E37" s="90"/>
      <c r="F37" s="90"/>
      <c r="G37" s="90"/>
      <c r="H37" s="90"/>
      <c r="I37" s="90"/>
      <c r="J37" s="90"/>
    </row>
    <row r="38" spans="2:10" ht="15.75" hidden="1" customHeight="1" thickBot="1" x14ac:dyDescent="0.25">
      <c r="B38" s="90" t="s">
        <v>43</v>
      </c>
      <c r="C38" s="90"/>
      <c r="D38" s="90"/>
      <c r="E38" s="90">
        <f>F36</f>
        <v>0</v>
      </c>
      <c r="F38" s="90"/>
      <c r="G38" s="90"/>
      <c r="H38" s="90"/>
      <c r="I38" s="90" t="s">
        <v>44</v>
      </c>
      <c r="J38" s="90"/>
    </row>
    <row r="39" spans="2:10" ht="18" hidden="1" customHeight="1" thickBot="1" x14ac:dyDescent="0.25">
      <c r="B39" s="90" t="s">
        <v>45</v>
      </c>
      <c r="C39" s="90"/>
      <c r="D39" s="90"/>
      <c r="E39" s="90">
        <f>IF(H36&lt;=6,0,IF(H36&lt;8.001,0.5,0))</f>
        <v>0</v>
      </c>
      <c r="F39" s="90"/>
      <c r="G39" s="90"/>
      <c r="H39" s="90"/>
      <c r="I39" s="92" t="s">
        <v>46</v>
      </c>
      <c r="J39" s="90"/>
    </row>
    <row r="40" spans="2:10" ht="13.5" hidden="1" customHeight="1" thickBot="1" x14ac:dyDescent="0.25">
      <c r="B40" s="90" t="s">
        <v>47</v>
      </c>
      <c r="C40" s="90"/>
      <c r="D40" s="90"/>
      <c r="E40" s="90">
        <f>IF(H36&gt;8.001,1,0)</f>
        <v>0</v>
      </c>
      <c r="F40" s="90"/>
      <c r="G40" s="90"/>
      <c r="H40" s="90"/>
      <c r="I40" s="92" t="s">
        <v>62</v>
      </c>
      <c r="J40" s="90"/>
    </row>
    <row r="41" spans="2:10" ht="30" hidden="1" customHeight="1" thickBot="1" x14ac:dyDescent="0.25">
      <c r="B41" s="93" t="s">
        <v>48</v>
      </c>
      <c r="C41" s="93"/>
      <c r="D41" s="93"/>
      <c r="E41" s="93">
        <f>SUM(E38:E40)</f>
        <v>0</v>
      </c>
      <c r="F41" s="90"/>
      <c r="G41" s="90"/>
      <c r="H41" s="90"/>
      <c r="I41" s="92" t="s">
        <v>26</v>
      </c>
      <c r="J41" s="90"/>
    </row>
    <row r="42" spans="2:10" ht="21" hidden="1" customHeight="1" thickBot="1" x14ac:dyDescent="0.25">
      <c r="B42" s="90"/>
      <c r="C42" s="90"/>
      <c r="D42" s="90"/>
      <c r="E42" s="90"/>
      <c r="F42" s="90"/>
      <c r="G42" s="90"/>
      <c r="H42" s="90"/>
      <c r="I42" s="92" t="s">
        <v>49</v>
      </c>
      <c r="J42" s="90"/>
    </row>
    <row r="43" spans="2:10" ht="18.75" hidden="1" customHeight="1" thickBot="1" x14ac:dyDescent="0.25">
      <c r="B43" s="94" t="s">
        <v>50</v>
      </c>
      <c r="C43" s="94" t="s">
        <v>51</v>
      </c>
      <c r="D43" s="94" t="s">
        <v>52</v>
      </c>
      <c r="E43" s="94" t="s">
        <v>53</v>
      </c>
      <c r="F43" s="90"/>
      <c r="G43" s="90"/>
      <c r="H43" s="90"/>
      <c r="I43" s="93" t="s">
        <v>54</v>
      </c>
      <c r="J43" s="90"/>
    </row>
    <row r="44" spans="2:10" ht="18.75" hidden="1" customHeight="1" thickBot="1" x14ac:dyDescent="0.25">
      <c r="B44" s="95" t="s">
        <v>89</v>
      </c>
      <c r="C44" s="96">
        <v>212.5</v>
      </c>
      <c r="D44" s="96">
        <v>212.5</v>
      </c>
      <c r="E44" s="96">
        <v>425</v>
      </c>
      <c r="F44" s="90"/>
      <c r="G44" s="90" t="s">
        <v>55</v>
      </c>
      <c r="H44" s="90"/>
      <c r="I44" s="90"/>
      <c r="J44" s="90"/>
    </row>
    <row r="45" spans="2:10" ht="15" hidden="1" customHeight="1" thickBot="1" x14ac:dyDescent="0.25">
      <c r="B45" s="95" t="s">
        <v>83</v>
      </c>
      <c r="C45" s="96">
        <v>190</v>
      </c>
      <c r="D45" s="96">
        <v>190</v>
      </c>
      <c r="E45" s="96">
        <v>380</v>
      </c>
      <c r="F45" s="90"/>
      <c r="G45" s="90" t="s">
        <v>36</v>
      </c>
      <c r="H45" s="90"/>
      <c r="I45" s="90"/>
      <c r="J45" s="90"/>
    </row>
    <row r="46" spans="2:10" ht="15" hidden="1" customHeight="1" thickBot="1" x14ac:dyDescent="0.25">
      <c r="B46" s="95" t="s">
        <v>84</v>
      </c>
      <c r="C46" s="96">
        <v>167.5</v>
      </c>
      <c r="D46" s="96">
        <v>167.5</v>
      </c>
      <c r="E46" s="96">
        <v>335</v>
      </c>
      <c r="F46" s="90"/>
      <c r="G46" s="90"/>
      <c r="H46" s="90"/>
      <c r="I46" s="90"/>
      <c r="J46" s="90"/>
    </row>
    <row r="47" spans="2:10" ht="18.75" hidden="1" customHeight="1" thickBot="1" x14ac:dyDescent="0.25">
      <c r="B47" s="95"/>
      <c r="C47" s="96"/>
      <c r="D47" s="96"/>
      <c r="E47" s="96"/>
      <c r="F47" s="90"/>
      <c r="G47" s="90"/>
      <c r="H47" s="90"/>
      <c r="I47" s="90"/>
      <c r="J47" s="90"/>
    </row>
    <row r="48" spans="2:10" x14ac:dyDescent="0.2">
      <c r="B48" s="13" t="s">
        <v>56</v>
      </c>
      <c r="C48" s="25"/>
      <c r="D48" s="48" t="s">
        <v>36</v>
      </c>
      <c r="E48" s="19" t="str">
        <f>IF(D48="Sim","    Justificar abaixo o motivo do complemento:","  ")</f>
        <v xml:space="preserve">  </v>
      </c>
      <c r="F48" s="26"/>
      <c r="G48" s="26"/>
      <c r="H48" s="26"/>
      <c r="I48" s="26"/>
      <c r="J48" s="27"/>
    </row>
    <row r="49" spans="2:10" ht="12.75" customHeight="1" x14ac:dyDescent="0.2">
      <c r="B49" s="149"/>
      <c r="C49" s="149"/>
      <c r="D49" s="149"/>
      <c r="E49" s="149"/>
      <c r="F49" s="149"/>
      <c r="G49" s="149"/>
      <c r="H49" s="149"/>
      <c r="I49" s="149"/>
      <c r="J49" s="149"/>
    </row>
    <row r="50" spans="2:10" ht="25.5" customHeight="1" thickBot="1" x14ac:dyDescent="0.25">
      <c r="B50" s="36"/>
      <c r="C50" s="6"/>
      <c r="D50" s="6"/>
      <c r="E50" s="6"/>
      <c r="F50" s="37"/>
      <c r="G50" s="37"/>
      <c r="H50" s="37"/>
      <c r="I50" s="37"/>
      <c r="J50" s="38"/>
    </row>
    <row r="51" spans="2:10" ht="12.95" customHeight="1" thickBot="1" x14ac:dyDescent="0.25">
      <c r="B51" s="150" t="s">
        <v>57</v>
      </c>
      <c r="C51" s="150"/>
      <c r="D51" s="150"/>
      <c r="E51" s="150"/>
      <c r="F51" s="150"/>
      <c r="G51" s="150"/>
      <c r="H51" s="150"/>
      <c r="I51" s="150"/>
      <c r="J51" s="150"/>
    </row>
    <row r="52" spans="2:10" x14ac:dyDescent="0.2">
      <c r="B52" s="150"/>
      <c r="C52" s="150"/>
      <c r="D52" s="150"/>
      <c r="E52" s="150"/>
      <c r="F52" s="150"/>
      <c r="G52" s="150"/>
      <c r="H52" s="150"/>
      <c r="I52" s="150"/>
      <c r="J52" s="150"/>
    </row>
    <row r="53" spans="2:10" ht="6" customHeight="1" x14ac:dyDescent="0.2">
      <c r="B53" s="39"/>
      <c r="J53" s="40"/>
    </row>
    <row r="54" spans="2:10" x14ac:dyDescent="0.2">
      <c r="B54" s="128"/>
      <c r="C54" s="128"/>
      <c r="D54" s="41">
        <f ca="1">TODAY()</f>
        <v>45520</v>
      </c>
      <c r="J54" s="40"/>
    </row>
    <row r="55" spans="2:10" x14ac:dyDescent="0.2">
      <c r="B55" s="42"/>
      <c r="C55" s="43"/>
      <c r="D55" s="44"/>
      <c r="J55" s="40"/>
    </row>
    <row r="56" spans="2:10" x14ac:dyDescent="0.2">
      <c r="B56" s="45"/>
      <c r="C56" s="24"/>
      <c r="E56" s="24"/>
      <c r="F56" s="24"/>
      <c r="G56" s="24"/>
      <c r="I56" s="24"/>
      <c r="J56" s="46"/>
    </row>
    <row r="57" spans="2:10" x14ac:dyDescent="0.2">
      <c r="B57" s="157" t="s">
        <v>58</v>
      </c>
      <c r="C57" s="157"/>
      <c r="D57" s="7"/>
      <c r="E57" s="158" t="s">
        <v>59</v>
      </c>
      <c r="F57" s="158"/>
      <c r="G57" s="158"/>
      <c r="H57" s="7"/>
      <c r="I57" s="159" t="s">
        <v>88</v>
      </c>
      <c r="J57" s="159"/>
    </row>
    <row r="58" spans="2:10" ht="11.25" customHeight="1" thickBot="1" x14ac:dyDescent="0.25">
      <c r="B58" s="47"/>
      <c r="C58" s="34"/>
      <c r="D58" s="34"/>
      <c r="E58" s="160" t="s">
        <v>60</v>
      </c>
      <c r="F58" s="160"/>
      <c r="G58" s="160"/>
      <c r="H58" s="34"/>
      <c r="I58" s="161"/>
      <c r="J58" s="161"/>
    </row>
    <row r="59" spans="2:10" ht="3.75" customHeight="1" thickBot="1" x14ac:dyDescent="0.25"/>
    <row r="60" spans="2:10" x14ac:dyDescent="0.2">
      <c r="B60" s="154" t="s">
        <v>61</v>
      </c>
      <c r="C60" s="154"/>
      <c r="D60" s="155"/>
      <c r="E60" s="155"/>
      <c r="F60" s="155"/>
      <c r="G60" s="155"/>
      <c r="H60" s="155"/>
      <c r="I60" s="155"/>
      <c r="J60" s="155"/>
    </row>
    <row r="61" spans="2:10" ht="3.75" customHeight="1" thickBot="1" x14ac:dyDescent="0.25">
      <c r="B61" s="156"/>
      <c r="C61" s="156"/>
      <c r="D61" s="156"/>
      <c r="E61" s="156"/>
      <c r="F61" s="156"/>
      <c r="G61" s="156"/>
      <c r="H61" s="156"/>
      <c r="I61" s="156"/>
      <c r="J61" s="156"/>
    </row>
    <row r="62" spans="2:10" ht="18" customHeight="1" x14ac:dyDescent="0.2">
      <c r="B62" s="162" t="s">
        <v>92</v>
      </c>
      <c r="C62" s="163"/>
      <c r="D62" s="163"/>
      <c r="E62" s="163"/>
      <c r="F62" s="163"/>
      <c r="G62" s="163"/>
      <c r="H62" s="163"/>
      <c r="I62" s="163"/>
      <c r="J62" s="163"/>
    </row>
    <row r="63" spans="2:10" ht="23.25" customHeight="1" x14ac:dyDescent="0.2">
      <c r="B63" s="164" t="s">
        <v>96</v>
      </c>
      <c r="C63" s="164"/>
      <c r="D63" s="164"/>
      <c r="E63" s="164"/>
      <c r="F63" s="164"/>
      <c r="G63" s="164"/>
      <c r="H63" s="164"/>
      <c r="I63" s="164"/>
      <c r="J63" s="164"/>
    </row>
    <row r="64" spans="2:10" ht="24" customHeight="1" x14ac:dyDescent="0.2">
      <c r="B64" s="164" t="s">
        <v>90</v>
      </c>
      <c r="C64" s="164"/>
      <c r="D64" s="164"/>
      <c r="E64" s="164"/>
      <c r="F64" s="164"/>
      <c r="G64" s="164"/>
      <c r="H64" s="164"/>
      <c r="I64" s="164"/>
      <c r="J64" s="164"/>
    </row>
    <row r="65" spans="2:10" ht="48" customHeight="1" thickBot="1" x14ac:dyDescent="0.25">
      <c r="B65" s="164" t="s">
        <v>91</v>
      </c>
      <c r="C65" s="164"/>
      <c r="D65" s="164"/>
      <c r="E65" s="164"/>
      <c r="F65" s="164"/>
      <c r="G65" s="164"/>
      <c r="H65" s="164"/>
      <c r="I65" s="164"/>
      <c r="J65" s="164"/>
    </row>
    <row r="66" spans="2:10" ht="9" customHeight="1" x14ac:dyDescent="0.2">
      <c r="B66" s="162"/>
      <c r="C66" s="162"/>
      <c r="D66" s="162"/>
      <c r="E66" s="162"/>
      <c r="F66" s="162"/>
      <c r="G66" s="162"/>
      <c r="H66" s="162"/>
      <c r="I66" s="162"/>
      <c r="J66" s="162"/>
    </row>
    <row r="67" spans="2:10" x14ac:dyDescent="0.2">
      <c r="B67" s="7"/>
    </row>
    <row r="68" spans="2:10" x14ac:dyDescent="0.2">
      <c r="B68" s="7"/>
    </row>
    <row r="69" spans="2:10" x14ac:dyDescent="0.2">
      <c r="B69" s="7"/>
    </row>
  </sheetData>
  <sheetProtection algorithmName="SHA-512" hashValue="C0fXKwWs4urQMenwnKPf3YlZqQEcNFhXXLAHtqJey2urGA9d1f4SPVmDJKXswPnkHlkJPx+dLCPmbcjnoTvs1Q==" saltValue="k1v+9f3AztX4gP31UBoRug==" spinCount="100000" sheet="1" objects="1" scenarios="1"/>
  <protectedRanges>
    <protectedRange sqref="B17:J17" name="Motivo da viagem"/>
  </protectedRanges>
  <mergeCells count="57">
    <mergeCell ref="B66:J66"/>
    <mergeCell ref="B62:J62"/>
    <mergeCell ref="B63:J63"/>
    <mergeCell ref="B64:J64"/>
    <mergeCell ref="B65:J65"/>
    <mergeCell ref="B60:C60"/>
    <mergeCell ref="D60:J60"/>
    <mergeCell ref="B61:J61"/>
    <mergeCell ref="B57:C57"/>
    <mergeCell ref="E57:G57"/>
    <mergeCell ref="I57:J57"/>
    <mergeCell ref="E58:G58"/>
    <mergeCell ref="I58:J58"/>
    <mergeCell ref="C36:D36"/>
    <mergeCell ref="B49:J49"/>
    <mergeCell ref="B51:J52"/>
    <mergeCell ref="B54:C54"/>
    <mergeCell ref="B33:F33"/>
    <mergeCell ref="H33:I33"/>
    <mergeCell ref="C35:D35"/>
    <mergeCell ref="B32:E32"/>
    <mergeCell ref="G32:I32"/>
    <mergeCell ref="B24:J24"/>
    <mergeCell ref="B25:F25"/>
    <mergeCell ref="G25:J25"/>
    <mergeCell ref="B26:E27"/>
    <mergeCell ref="B20:C20"/>
    <mergeCell ref="F20:H20"/>
    <mergeCell ref="F21:H21"/>
    <mergeCell ref="B22:C22"/>
    <mergeCell ref="D22:E22"/>
    <mergeCell ref="F22:H22"/>
    <mergeCell ref="B18:C18"/>
    <mergeCell ref="D18:J18"/>
    <mergeCell ref="B19:C19"/>
    <mergeCell ref="F19:H19"/>
    <mergeCell ref="B15:C15"/>
    <mergeCell ref="D15:J15"/>
    <mergeCell ref="B16:J16"/>
    <mergeCell ref="B17:J17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I4:J4"/>
    <mergeCell ref="B6:J6"/>
    <mergeCell ref="B7:J7"/>
    <mergeCell ref="B8:J8"/>
    <mergeCell ref="C9:D9"/>
    <mergeCell ref="E9:F9"/>
    <mergeCell ref="G9:H9"/>
  </mergeCells>
  <phoneticPr fontId="25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$B$44:$B$47</formula1>
    </dataValidation>
    <dataValidation type="list" operator="equal" allowBlank="1" showErrorMessage="1" sqref="F30:F31 G33 D48 J33" xr:uid="{00000000-0002-0000-0000-000002000000}">
      <formula1>$G$44:$G$45</formula1>
      <formula2>0</formula2>
    </dataValidation>
    <dataValidation type="list" operator="equal" allowBlank="1" showErrorMessage="1" sqref="F32" xr:uid="{21681EC6-33B0-4184-A129-1E2808F25A3A}">
      <formula1>$G$44:$G$45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N19" sqref="N19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9"/>
      <c r="C1" s="10"/>
      <c r="D1" s="10"/>
      <c r="E1" s="10"/>
      <c r="F1" s="10"/>
      <c r="G1" s="10"/>
      <c r="H1" s="10"/>
      <c r="I1" s="10"/>
      <c r="J1" s="10"/>
    </row>
    <row r="2" spans="2:10" x14ac:dyDescent="0.2">
      <c r="B2" s="1" t="s">
        <v>0</v>
      </c>
      <c r="C2" s="10"/>
      <c r="D2" s="10"/>
      <c r="E2" s="10"/>
      <c r="F2" s="10"/>
      <c r="G2" s="10"/>
      <c r="H2" s="10"/>
      <c r="I2" s="10"/>
      <c r="J2" s="10"/>
    </row>
    <row r="3" spans="2:10" x14ac:dyDescent="0.2">
      <c r="B3" s="10"/>
      <c r="C3" s="10"/>
      <c r="D3" s="10"/>
      <c r="E3" s="10"/>
      <c r="F3" s="10"/>
      <c r="G3" s="10"/>
      <c r="H3" s="10"/>
      <c r="I3" s="10"/>
      <c r="J3" s="10"/>
    </row>
    <row r="4" spans="2:10" x14ac:dyDescent="0.2">
      <c r="B4" s="10"/>
      <c r="C4" s="10"/>
      <c r="D4" s="10"/>
      <c r="E4" s="10"/>
      <c r="F4" s="10"/>
      <c r="G4" s="10"/>
      <c r="H4" s="10"/>
      <c r="I4" s="10"/>
      <c r="J4" s="10"/>
    </row>
    <row r="5" spans="2:10" x14ac:dyDescent="0.2">
      <c r="B5" s="10"/>
      <c r="C5" s="10"/>
      <c r="D5" s="10"/>
      <c r="E5" s="10"/>
      <c r="F5" s="10"/>
      <c r="G5" s="10"/>
      <c r="H5" s="10"/>
      <c r="I5" s="10"/>
      <c r="J5" s="10"/>
    </row>
    <row r="6" spans="2:10" ht="25.5" customHeight="1" x14ac:dyDescent="0.2">
      <c r="B6" s="11"/>
      <c r="C6" s="11"/>
      <c r="D6" s="11"/>
      <c r="E6" s="11"/>
      <c r="F6" s="11"/>
      <c r="G6" s="11"/>
      <c r="H6" s="169"/>
      <c r="I6" s="170"/>
      <c r="J6" s="170"/>
    </row>
    <row r="7" spans="2:10" x14ac:dyDescent="0.2">
      <c r="B7" s="171" t="s">
        <v>95</v>
      </c>
      <c r="C7" s="171"/>
      <c r="D7" s="171"/>
      <c r="E7" s="171"/>
      <c r="F7" s="171"/>
      <c r="G7" s="171"/>
      <c r="H7" s="171"/>
      <c r="I7" s="171"/>
      <c r="J7" s="171"/>
    </row>
    <row r="8" spans="2:10" ht="5.25" customHeight="1" x14ac:dyDescent="0.2"/>
    <row r="9" spans="2:10" x14ac:dyDescent="0.2">
      <c r="B9" s="172" t="s">
        <v>65</v>
      </c>
      <c r="C9" s="172"/>
      <c r="D9" s="172"/>
      <c r="E9" s="172"/>
      <c r="F9" s="172"/>
      <c r="G9" s="172"/>
      <c r="H9" s="172"/>
      <c r="I9" s="172"/>
      <c r="J9" s="172"/>
    </row>
    <row r="10" spans="2:10" ht="4.5" customHeight="1" x14ac:dyDescent="0.2">
      <c r="B10" s="172"/>
      <c r="C10" s="172"/>
      <c r="D10" s="172"/>
      <c r="E10" s="172"/>
      <c r="F10" s="172"/>
      <c r="G10" s="172"/>
      <c r="H10" s="172"/>
      <c r="I10" s="172"/>
      <c r="J10" s="172"/>
    </row>
    <row r="11" spans="2:10" ht="9" customHeight="1" thickBot="1" x14ac:dyDescent="0.25"/>
    <row r="12" spans="2:10" ht="13.5" thickBot="1" x14ac:dyDescent="0.25">
      <c r="B12" s="173" t="s">
        <v>66</v>
      </c>
      <c r="C12" s="173"/>
      <c r="D12" s="173"/>
      <c r="E12" s="174">
        <f>DIARIAS_2022!$C$9</f>
        <v>0</v>
      </c>
      <c r="F12" s="175"/>
      <c r="G12" s="175"/>
      <c r="H12" s="175"/>
      <c r="I12" s="175"/>
      <c r="J12" s="176"/>
    </row>
    <row r="13" spans="2:10" ht="9" customHeight="1" thickBot="1" x14ac:dyDescent="0.25">
      <c r="B13" s="28"/>
      <c r="C13" s="28"/>
      <c r="D13" s="28"/>
      <c r="E13" s="29"/>
      <c r="F13" s="29"/>
      <c r="G13" s="29"/>
      <c r="H13" s="29"/>
      <c r="I13" s="29"/>
      <c r="J13" s="29"/>
    </row>
    <row r="14" spans="2:10" x14ac:dyDescent="0.2">
      <c r="B14" s="177" t="s">
        <v>67</v>
      </c>
      <c r="C14" s="177"/>
      <c r="D14" s="177"/>
      <c r="E14" s="178">
        <f>DIARIAS_2022!$D$10</f>
        <v>0</v>
      </c>
      <c r="F14" s="178"/>
      <c r="G14" s="178"/>
      <c r="H14" s="178"/>
      <c r="I14" s="178"/>
      <c r="J14" s="178"/>
    </row>
    <row r="15" spans="2:10" x14ac:dyDescent="0.2">
      <c r="B15" s="179" t="s">
        <v>68</v>
      </c>
      <c r="C15" s="179"/>
      <c r="D15" s="179"/>
      <c r="E15" s="180">
        <f>DIARIAS_2022!$G$9</f>
        <v>0</v>
      </c>
      <c r="F15" s="181"/>
      <c r="G15" s="181"/>
      <c r="H15" s="181"/>
      <c r="I15" s="181"/>
      <c r="J15" s="182"/>
    </row>
    <row r="16" spans="2:10" ht="13.5" customHeight="1" thickBot="1" x14ac:dyDescent="0.25">
      <c r="B16" s="165" t="s">
        <v>69</v>
      </c>
      <c r="C16" s="165"/>
      <c r="D16" s="165"/>
      <c r="E16" s="166" t="str">
        <f>DIARIAS_2022!$D$18</f>
        <v>preencher</v>
      </c>
      <c r="F16" s="183"/>
      <c r="G16" s="183"/>
      <c r="H16" s="183"/>
      <c r="I16" s="183"/>
      <c r="J16" s="184"/>
    </row>
    <row r="17" spans="2:10" ht="13.5" thickBot="1" x14ac:dyDescent="0.25">
      <c r="B17" s="30"/>
      <c r="C17" s="30"/>
      <c r="D17" s="30"/>
      <c r="E17" s="31"/>
      <c r="F17" s="31"/>
      <c r="G17" s="31"/>
      <c r="H17" s="31"/>
      <c r="I17" s="31"/>
      <c r="J17" s="31"/>
    </row>
    <row r="18" spans="2:10" x14ac:dyDescent="0.2">
      <c r="B18" s="185" t="s">
        <v>20</v>
      </c>
      <c r="C18" s="185"/>
      <c r="D18" s="185"/>
      <c r="E18" s="185"/>
      <c r="F18" s="185"/>
      <c r="G18" s="185"/>
      <c r="H18" s="185"/>
      <c r="I18" s="185"/>
      <c r="J18" s="185"/>
    </row>
    <row r="19" spans="2:10" ht="13.5" thickBot="1" x14ac:dyDescent="0.25">
      <c r="B19" s="165" t="s">
        <v>70</v>
      </c>
      <c r="C19" s="165"/>
      <c r="D19" s="166">
        <f>DIARIAS_2022!$B$20</f>
        <v>0</v>
      </c>
      <c r="E19" s="167"/>
      <c r="F19" s="32" t="s">
        <v>71</v>
      </c>
      <c r="G19" s="49">
        <f>DIARIAS_2022!$D$20</f>
        <v>0</v>
      </c>
      <c r="H19" s="168" t="s">
        <v>72</v>
      </c>
      <c r="I19" s="168"/>
      <c r="J19" s="52">
        <f>DIARIAS_2022!$E$20</f>
        <v>0</v>
      </c>
    </row>
    <row r="20" spans="2:10" ht="13.5" thickBot="1" x14ac:dyDescent="0.25">
      <c r="B20" s="30"/>
      <c r="C20" s="30"/>
      <c r="D20" s="31"/>
      <c r="E20" s="31"/>
      <c r="F20" s="15"/>
      <c r="H20" s="30"/>
      <c r="I20" s="30"/>
    </row>
    <row r="21" spans="2:10" x14ac:dyDescent="0.2">
      <c r="B21" s="185" t="s">
        <v>23</v>
      </c>
      <c r="C21" s="185"/>
      <c r="D21" s="185"/>
      <c r="E21" s="185"/>
      <c r="F21" s="185"/>
      <c r="G21" s="185"/>
      <c r="H21" s="185"/>
      <c r="I21" s="185"/>
      <c r="J21" s="185"/>
    </row>
    <row r="22" spans="2:10" ht="13.5" thickBot="1" x14ac:dyDescent="0.25">
      <c r="B22" s="165" t="s">
        <v>70</v>
      </c>
      <c r="C22" s="165"/>
      <c r="D22" s="189">
        <f>DIARIAS_2022!$F$20</f>
        <v>0</v>
      </c>
      <c r="E22" s="189"/>
      <c r="F22" s="32" t="s">
        <v>71</v>
      </c>
      <c r="G22" s="49">
        <f>DIARIAS_2022!$I$20</f>
        <v>0</v>
      </c>
      <c r="H22" s="168" t="s">
        <v>72</v>
      </c>
      <c r="I22" s="168"/>
      <c r="J22" s="52">
        <f>DIARIAS_2022!$J$20</f>
        <v>0</v>
      </c>
    </row>
    <row r="23" spans="2:10" ht="13.5" thickBot="1" x14ac:dyDescent="0.25">
      <c r="B23" s="30"/>
      <c r="C23" s="30"/>
      <c r="D23" s="31"/>
      <c r="E23" s="31"/>
      <c r="F23" s="15"/>
      <c r="H23" s="30"/>
      <c r="I23" s="30"/>
    </row>
    <row r="24" spans="2:10" x14ac:dyDescent="0.2">
      <c r="B24" s="185" t="s">
        <v>24</v>
      </c>
      <c r="C24" s="185"/>
      <c r="D24" s="185"/>
      <c r="E24" s="185"/>
      <c r="F24" s="185"/>
      <c r="G24" s="185"/>
      <c r="H24" s="185"/>
      <c r="I24" s="185"/>
      <c r="J24" s="185"/>
    </row>
    <row r="25" spans="2:10" ht="13.5" thickBot="1" x14ac:dyDescent="0.25">
      <c r="B25" s="165" t="s">
        <v>70</v>
      </c>
      <c r="C25" s="165"/>
      <c r="D25" s="190">
        <f>DIARIAS_2022!$F$22</f>
        <v>0</v>
      </c>
      <c r="E25" s="190"/>
      <c r="F25" s="32" t="s">
        <v>71</v>
      </c>
      <c r="G25" s="51">
        <f>DIARIAS_2022!$I$22</f>
        <v>0</v>
      </c>
      <c r="H25" s="168" t="s">
        <v>72</v>
      </c>
      <c r="I25" s="168"/>
      <c r="J25" s="52">
        <f>DIARIAS_2022!$J$22</f>
        <v>0</v>
      </c>
    </row>
    <row r="26" spans="2:10" ht="13.5" thickBot="1" x14ac:dyDescent="0.25"/>
    <row r="27" spans="2:10" x14ac:dyDescent="0.2">
      <c r="B27" s="191" t="s">
        <v>78</v>
      </c>
      <c r="C27" s="191"/>
      <c r="D27" s="191"/>
      <c r="E27" s="191"/>
      <c r="F27" s="191"/>
      <c r="G27" s="191"/>
      <c r="H27" s="191"/>
      <c r="I27" s="191"/>
      <c r="J27" s="191"/>
    </row>
    <row r="28" spans="2:10" ht="54.75" customHeight="1" thickBot="1" x14ac:dyDescent="0.25">
      <c r="B28" s="192">
        <f>DIARIAS_2022!$B$17</f>
        <v>0</v>
      </c>
      <c r="C28" s="193"/>
      <c r="D28" s="193"/>
      <c r="E28" s="193"/>
      <c r="F28" s="193"/>
      <c r="G28" s="193"/>
      <c r="H28" s="193"/>
      <c r="I28" s="193"/>
      <c r="J28" s="194"/>
    </row>
    <row r="29" spans="2:10" ht="13.5" thickBot="1" x14ac:dyDescent="0.25">
      <c r="B29" s="33"/>
      <c r="C29" s="33"/>
      <c r="D29" s="33"/>
      <c r="E29" s="33"/>
      <c r="F29" s="33"/>
      <c r="G29" s="33"/>
      <c r="H29" s="33"/>
      <c r="I29" s="33"/>
      <c r="J29" s="33"/>
    </row>
    <row r="30" spans="2:10" x14ac:dyDescent="0.2">
      <c r="B30" s="191" t="s">
        <v>73</v>
      </c>
      <c r="C30" s="191"/>
      <c r="D30" s="191"/>
      <c r="E30" s="191"/>
      <c r="F30" s="191"/>
      <c r="G30" s="191"/>
      <c r="H30" s="191"/>
      <c r="I30" s="191"/>
      <c r="J30" s="191"/>
    </row>
    <row r="31" spans="2:10" ht="63" customHeight="1" thickBot="1" x14ac:dyDescent="0.25">
      <c r="B31" s="186"/>
      <c r="C31" s="187"/>
      <c r="D31" s="187"/>
      <c r="E31" s="187"/>
      <c r="F31" s="187"/>
      <c r="G31" s="187"/>
      <c r="H31" s="187"/>
      <c r="I31" s="187"/>
      <c r="J31" s="188"/>
    </row>
    <row r="32" spans="2:10" ht="13.5" thickBot="1" x14ac:dyDescent="0.25">
      <c r="B32" s="33"/>
      <c r="C32" s="33"/>
      <c r="D32" s="33"/>
      <c r="E32" s="33"/>
      <c r="F32" s="33"/>
      <c r="G32" s="33"/>
      <c r="H32" s="33"/>
      <c r="I32" s="33"/>
      <c r="J32" s="33"/>
    </row>
    <row r="33" spans="2:10" x14ac:dyDescent="0.2">
      <c r="B33" s="191" t="s">
        <v>74</v>
      </c>
      <c r="C33" s="191"/>
      <c r="D33" s="191"/>
      <c r="E33" s="191"/>
      <c r="F33" s="191"/>
      <c r="G33" s="191"/>
      <c r="H33" s="191"/>
      <c r="I33" s="191"/>
      <c r="J33" s="191"/>
    </row>
    <row r="34" spans="2:10" ht="66" customHeight="1" thickBot="1" x14ac:dyDescent="0.25">
      <c r="B34" s="186"/>
      <c r="C34" s="187"/>
      <c r="D34" s="187"/>
      <c r="E34" s="187"/>
      <c r="F34" s="187"/>
      <c r="G34" s="187"/>
      <c r="H34" s="187"/>
      <c r="I34" s="187"/>
      <c r="J34" s="188"/>
    </row>
    <row r="35" spans="2:10" ht="13.5" thickBot="1" x14ac:dyDescent="0.25">
      <c r="B35" s="34"/>
      <c r="C35" s="34"/>
      <c r="D35" s="34"/>
      <c r="E35" s="34"/>
      <c r="F35" s="34"/>
      <c r="G35" s="34"/>
      <c r="H35" s="34"/>
      <c r="I35" s="34"/>
      <c r="J35" s="34"/>
    </row>
    <row r="36" spans="2:10" ht="13.5" thickBot="1" x14ac:dyDescent="0.25">
      <c r="B36" s="196" t="s">
        <v>75</v>
      </c>
      <c r="C36" s="196"/>
      <c r="D36" s="197" t="s">
        <v>21</v>
      </c>
      <c r="E36" s="197"/>
      <c r="F36" s="35"/>
      <c r="G36" s="196" t="s">
        <v>75</v>
      </c>
      <c r="H36" s="196"/>
      <c r="I36" s="197" t="s">
        <v>21</v>
      </c>
      <c r="J36" s="197"/>
    </row>
    <row r="37" spans="2:10" ht="15.75" thickBot="1" x14ac:dyDescent="0.25">
      <c r="B37" s="196" t="e">
        <f>DIARIAS_2022!#REF!</f>
        <v>#REF!</v>
      </c>
      <c r="C37" s="196"/>
      <c r="D37" s="198">
        <f ca="1">TODAY()</f>
        <v>45520</v>
      </c>
      <c r="E37" s="198"/>
      <c r="G37" s="196" t="e">
        <f>DIARIAS_2022!#REF!</f>
        <v>#REF!</v>
      </c>
      <c r="H37" s="196"/>
      <c r="I37" s="198">
        <f ca="1">TODAY()</f>
        <v>45520</v>
      </c>
      <c r="J37" s="198"/>
    </row>
    <row r="39" spans="2:10" ht="24" customHeight="1" x14ac:dyDescent="0.2">
      <c r="B39" s="12"/>
      <c r="C39" s="12"/>
      <c r="D39" s="12"/>
      <c r="E39" s="12"/>
      <c r="G39" s="12"/>
      <c r="H39" s="12"/>
      <c r="I39" s="12"/>
      <c r="J39" s="12"/>
    </row>
    <row r="40" spans="2:10" x14ac:dyDescent="0.2">
      <c r="B40" s="199" t="s">
        <v>76</v>
      </c>
      <c r="C40" s="199"/>
      <c r="D40" s="199"/>
      <c r="E40" s="199"/>
      <c r="G40" s="199" t="s">
        <v>77</v>
      </c>
      <c r="H40" s="199"/>
      <c r="I40" s="199"/>
      <c r="J40" s="199"/>
    </row>
    <row r="42" spans="2:10" ht="16.5" customHeight="1" x14ac:dyDescent="0.2">
      <c r="D42" s="12"/>
      <c r="E42" s="12"/>
      <c r="F42" s="12"/>
      <c r="G42" s="12"/>
      <c r="H42" s="12"/>
    </row>
    <row r="43" spans="2:10" ht="24" customHeight="1" x14ac:dyDescent="0.2">
      <c r="E43" s="195" t="s">
        <v>88</v>
      </c>
      <c r="F43" s="195"/>
      <c r="G43" s="195"/>
      <c r="H43" s="195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E43:H43"/>
    <mergeCell ref="B36:C36"/>
    <mergeCell ref="D36:E36"/>
    <mergeCell ref="G36:H36"/>
    <mergeCell ref="I36:J36"/>
    <mergeCell ref="B37:C37"/>
    <mergeCell ref="D37:E37"/>
    <mergeCell ref="G37:H37"/>
    <mergeCell ref="I37:J37"/>
    <mergeCell ref="B40:E40"/>
    <mergeCell ref="G40:J40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8" ma:contentTypeDescription="Crie um novo documento." ma:contentTypeScope="" ma:versionID="30b13dd4f0fa09794b1dae19bed8a07a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fe2f30c44aae908d1ca721040bad84f3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Props1.xml><?xml version="1.0" encoding="utf-8"?>
<ds:datastoreItem xmlns:ds="http://schemas.openxmlformats.org/officeDocument/2006/customXml" ds:itemID="{18804AF2-548E-4B8D-ACFF-5D59F5473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B9E662-CEB8-4AFA-965C-F6C0BE5FB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217449-F491-40C3-9195-8A6069EC84A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fb088af7-2961-4f99-aa72-92d305d9cd18"/>
    <ds:schemaRef ds:uri="7314426b-9029-4cbd-a2d6-91ee60c3fd9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Geyze Colli Alcantara</cp:lastModifiedBy>
  <cp:revision>0</cp:revision>
  <cp:lastPrinted>2020-03-03T18:36:29Z</cp:lastPrinted>
  <dcterms:created xsi:type="dcterms:W3CDTF">1601-01-01T00:00:00Z</dcterms:created>
  <dcterms:modified xsi:type="dcterms:W3CDTF">2024-08-16T13:42:20Z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